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Chimpanzee/Desktop/Revisions/Proc B Revision/To RESUBMIT/To Really Re-submit/"/>
    </mc:Choice>
  </mc:AlternateContent>
  <xr:revisionPtr revIDLastSave="0" documentId="13_ncr:1_{316A2FF7-D146-3F4C-9571-81BC156524B4}" xr6:coauthVersionLast="36" xr6:coauthVersionMax="36" xr10:uidLastSave="{00000000-0000-0000-0000-000000000000}"/>
  <bookViews>
    <workbookView xWindow="10800" yWindow="460" windowWidth="24960" windowHeight="14740" tabRatio="500" activeTab="4" xr2:uid="{00000000-000D-0000-FFFF-FFFF00000000}"/>
  </bookViews>
  <sheets>
    <sheet name="Table S1" sheetId="1" r:id="rId1"/>
    <sheet name="Table S2" sheetId="2" r:id="rId2"/>
    <sheet name="Table S3" sheetId="3" r:id="rId3"/>
    <sheet name="Table S4" sheetId="5" r:id="rId4"/>
    <sheet name="Article Info" sheetId="6" r:id="rId5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3" l="1"/>
  <c r="D22" i="3"/>
  <c r="D23" i="3"/>
  <c r="D24" i="3"/>
  <c r="D25" i="3"/>
  <c r="D26" i="3"/>
  <c r="D27" i="3"/>
  <c r="D28" i="3"/>
  <c r="D29" i="3"/>
  <c r="D30" i="3"/>
  <c r="D31" i="3"/>
  <c r="D6" i="3"/>
  <c r="D7" i="3"/>
  <c r="D8" i="3"/>
  <c r="D9" i="3"/>
  <c r="D10" i="3"/>
  <c r="D11" i="3"/>
  <c r="D12" i="3"/>
  <c r="D13" i="3"/>
  <c r="D14" i="3"/>
  <c r="D15" i="3"/>
  <c r="H23" i="2"/>
  <c r="C5" i="5"/>
  <c r="C6" i="5"/>
  <c r="C7" i="5"/>
  <c r="C8" i="5"/>
  <c r="C9" i="5"/>
  <c r="C10" i="5"/>
  <c r="C11" i="5"/>
  <c r="C12" i="5"/>
  <c r="C13" i="5"/>
  <c r="C14" i="5"/>
  <c r="C15" i="5"/>
</calcChain>
</file>

<file path=xl/sharedStrings.xml><?xml version="1.0" encoding="utf-8"?>
<sst xmlns="http://schemas.openxmlformats.org/spreadsheetml/2006/main" count="201" uniqueCount="58">
  <si>
    <r>
      <t>a)</t>
    </r>
    <r>
      <rPr>
        <sz val="7"/>
        <color rgb="FF353535"/>
        <rFont val="Times New Roman"/>
      </rPr>
      <t xml:space="preserve">     </t>
    </r>
    <r>
      <rPr>
        <sz val="12"/>
        <color theme="1"/>
        <rFont val="Avenir Book"/>
      </rPr>
      <t>Male age</t>
    </r>
  </si>
  <si>
    <t>Estimate</t>
  </si>
  <si>
    <t>Std. Error</t>
  </si>
  <si>
    <t>intercept</t>
  </si>
  <si>
    <t>male age</t>
  </si>
  <si>
    <t>first-time mother</t>
  </si>
  <si>
    <t>male age x first-time mother</t>
  </si>
  <si>
    <r>
      <t>b)</t>
    </r>
    <r>
      <rPr>
        <sz val="7"/>
        <color rgb="FF353535"/>
        <rFont val="Times New Roman"/>
      </rPr>
      <t xml:space="preserve">    </t>
    </r>
    <r>
      <rPr>
        <sz val="12"/>
        <color theme="1"/>
        <rFont val="Avenir Book"/>
      </rPr>
      <t>Male rank</t>
    </r>
  </si>
  <si>
    <t>male rank</t>
  </si>
  <si>
    <t>male rank x first-time mother</t>
  </si>
  <si>
    <r>
      <t xml:space="preserve">Table S1. </t>
    </r>
    <r>
      <rPr>
        <sz val="12"/>
        <color rgb="FF353535"/>
        <rFont val="Avenir Book"/>
      </rPr>
      <t>Results of mixed effects regression logistic analyses that predict whether a male chimpanzee fathered a particular offspring. Coefficients of main effect predictors and their standard errors are shown. The model included male and the offspring’s mother identities as random intercepts and assumed a binomial distribution (N = 4,744 fathering opportunities, 76 males, 58 mothers, 105 offspring, 24 born to first-time mothers)</t>
    </r>
  </si>
  <si>
    <r>
      <t>Table S2.</t>
    </r>
    <r>
      <rPr>
        <sz val="12"/>
        <color rgb="FF353535"/>
        <rFont val="Avenir Book"/>
      </rPr>
      <t xml:space="preserve"> Results of a model selection analysis where outcome variable was the number of times a specific pair of male and female chimpanzees mated. Models are ranked by their AICc values.</t>
    </r>
  </si>
  <si>
    <t>female is nulliparous</t>
  </si>
  <si>
    <t>association</t>
  </si>
  <si>
    <t>association x male age</t>
  </si>
  <si>
    <t>AICc</t>
  </si>
  <si>
    <t>delta</t>
  </si>
  <si>
    <t>weight</t>
  </si>
  <si>
    <t>observation offset</t>
  </si>
  <si>
    <t>female is nulliparous x male age</t>
  </si>
  <si>
    <t>+</t>
  </si>
  <si>
    <t>NA</t>
  </si>
  <si>
    <t>models</t>
  </si>
  <si>
    <t>oestrus time</t>
  </si>
  <si>
    <t>male aggression</t>
  </si>
  <si>
    <t>male aggression x male age</t>
  </si>
  <si>
    <t>grooming time</t>
  </si>
  <si>
    <t>grooming time x male age</t>
  </si>
  <si>
    <t>grooming time x male aggression</t>
  </si>
  <si>
    <t>Incidence Rate Ratio</t>
  </si>
  <si>
    <t>groom_agg_parity</t>
  </si>
  <si>
    <t>groom_agg_parity_int</t>
  </si>
  <si>
    <t>groom_parity</t>
  </si>
  <si>
    <t>agg_parity</t>
  </si>
  <si>
    <t>groom_agg</t>
  </si>
  <si>
    <t>groom_agg_int</t>
  </si>
  <si>
    <t>assoc_parity</t>
  </si>
  <si>
    <t>groom</t>
  </si>
  <si>
    <t>agg</t>
  </si>
  <si>
    <t>assoc</t>
  </si>
  <si>
    <t>parity</t>
  </si>
  <si>
    <t>oest</t>
  </si>
  <si>
    <t>obsoest</t>
  </si>
  <si>
    <t>obs</t>
  </si>
  <si>
    <t>b)</t>
  </si>
  <si>
    <t>a)</t>
  </si>
  <si>
    <r>
      <t>Table S3.</t>
    </r>
    <r>
      <rPr>
        <sz val="12"/>
        <color theme="1"/>
        <rFont val="Avenir Book"/>
      </rPr>
      <t xml:space="preserve"> Coefficients and standard errors for all main effect predictors included in the GLMM models that a) had the lowest AICc value and comprised 57% of the model weight and b) had the second-lowest AICc value and comprised 29% of the model weight, where the outcome variable is the number of times males and females mated. Both models assumed a negative binomial distribution and included observation effort as an offset and male and female identity as random intercepts (n = 1,671 male-female pairs including 20 adolescent males, 10 young adult males, 57 reproductively available females). All models are shown in Table S2</t>
    </r>
  </si>
  <si>
    <t>aggression x male age</t>
  </si>
  <si>
    <t>Coefficient</t>
  </si>
  <si>
    <t>Table S4. Model averaged coefficients from mating success model comparison (Table S2). Coefficients are averaged from the subset of models in which their parameter appears.</t>
  </si>
  <si>
    <t>Article Name</t>
  </si>
  <si>
    <t>Journal</t>
  </si>
  <si>
    <t>Authors</t>
  </si>
  <si>
    <t>DOI</t>
  </si>
  <si>
    <t>The development of affiliative and coercive reproductive tactics in male chimpanzees</t>
  </si>
  <si>
    <t>10.1098/rspb.2020.2679</t>
  </si>
  <si>
    <t>Proceedings of the Royal Society B: Biological Sciences</t>
  </si>
  <si>
    <t>Rachna B. Reddy, Kevin E. Langergraber, Aaron A. Sandel, Linda Vigilant, John C. Mitani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</si>
</sst>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sz val="12"/>
      <color rgb="FF353535"/>
      <name val="Avenir Book"/>
    </font>
    <font>
      <sz val="7"/>
      <color rgb="FF353535"/>
      <name val="Times New Roman"/>
    </font>
    <font>
      <sz val="12"/>
      <color theme="1"/>
      <name val="Avenir Book"/>
    </font>
    <font>
      <sz val="12"/>
      <color theme="1"/>
      <name val="Times New Roman"/>
    </font>
    <font>
      <sz val="12"/>
      <color rgb="FF000000"/>
      <name val="Avenir Book"/>
    </font>
    <font>
      <b/>
      <sz val="12"/>
      <color rgb="FF353535"/>
      <name val="Avenir Book"/>
    </font>
    <font>
      <b/>
      <sz val="12"/>
      <color theme="1"/>
      <name val="Avenir Book"/>
    </font>
    <font>
      <b/>
      <sz val="12"/>
      <color theme="1"/>
      <name val="Avenir Book"/>
      <family val="2"/>
    </font>
    <font>
      <sz val="12"/>
      <color rgb="FF222222"/>
      <name val="Avenir Book"/>
      <family val="2"/>
    </font>
    <font>
      <sz val="12"/>
      <color theme="1"/>
      <name val="Avenir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3" borderId="0" xfId="0" applyFont="1" applyFill="1"/>
    <xf numFmtId="2" fontId="3" fillId="3" borderId="0" xfId="0" applyNumberFormat="1" applyFont="1" applyFill="1"/>
    <xf numFmtId="0" fontId="3" fillId="0" borderId="0" xfId="0" applyFont="1" applyFill="1"/>
    <xf numFmtId="2" fontId="3" fillId="0" borderId="0" xfId="0" applyNumberFormat="1" applyFont="1" applyFill="1"/>
    <xf numFmtId="0" fontId="0" fillId="3" borderId="0" xfId="0" applyFill="1"/>
    <xf numFmtId="0" fontId="1" fillId="0" borderId="0" xfId="0" applyFont="1" applyAlignment="1">
      <alignment horizontal="left" vertical="center" wrapText="1" indent="6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workbookViewId="0">
      <selection activeCell="A16" sqref="A16"/>
    </sheetView>
  </sheetViews>
  <sheetFormatPr baseColWidth="10" defaultRowHeight="16"/>
  <cols>
    <col min="1" max="1" width="38.33203125" customWidth="1"/>
  </cols>
  <sheetData>
    <row r="1" spans="1:3" ht="17">
      <c r="A1" s="5" t="s">
        <v>10</v>
      </c>
    </row>
    <row r="2" spans="1:3" ht="17">
      <c r="A2" s="14" t="s">
        <v>0</v>
      </c>
      <c r="B2" s="14"/>
      <c r="C2" s="14"/>
    </row>
    <row r="3" spans="1:3" ht="17">
      <c r="B3" s="1" t="s">
        <v>1</v>
      </c>
      <c r="C3" s="1" t="s">
        <v>2</v>
      </c>
    </row>
    <row r="4" spans="1:3" ht="17">
      <c r="A4" s="2" t="s">
        <v>3</v>
      </c>
      <c r="B4" s="3">
        <v>-4.2</v>
      </c>
      <c r="C4" s="3">
        <v>0.2</v>
      </c>
    </row>
    <row r="5" spans="1:3" ht="17">
      <c r="A5" s="2" t="s">
        <v>4</v>
      </c>
      <c r="B5" s="3">
        <v>0.24</v>
      </c>
      <c r="C5" s="3">
        <v>0.3</v>
      </c>
    </row>
    <row r="6" spans="1:3" ht="17">
      <c r="A6" s="2" t="s">
        <v>5</v>
      </c>
      <c r="B6" s="3">
        <v>-0.03</v>
      </c>
      <c r="C6" s="3">
        <v>0.21</v>
      </c>
    </row>
    <row r="7" spans="1:3" ht="17">
      <c r="A7" s="2" t="s">
        <v>6</v>
      </c>
      <c r="B7" s="3">
        <v>-1.03</v>
      </c>
      <c r="C7" s="3">
        <v>0.49</v>
      </c>
    </row>
    <row r="8" spans="1:3" ht="17">
      <c r="A8" s="15"/>
      <c r="B8" s="15"/>
      <c r="C8" s="15"/>
    </row>
    <row r="9" spans="1:3" ht="17">
      <c r="A9" s="14" t="s">
        <v>7</v>
      </c>
      <c r="B9" s="14"/>
      <c r="C9" s="14"/>
    </row>
    <row r="10" spans="1:3" ht="17">
      <c r="B10" s="1" t="s">
        <v>1</v>
      </c>
      <c r="C10" s="1" t="s">
        <v>2</v>
      </c>
    </row>
    <row r="11" spans="1:3" ht="17">
      <c r="A11" s="2" t="s">
        <v>3</v>
      </c>
      <c r="B11" s="3">
        <v>-4.2</v>
      </c>
      <c r="C11" s="3">
        <v>0.18</v>
      </c>
    </row>
    <row r="12" spans="1:3" ht="17">
      <c r="A12" s="2" t="s">
        <v>8</v>
      </c>
      <c r="B12" s="3">
        <v>0.93</v>
      </c>
      <c r="C12" s="3">
        <v>0.25</v>
      </c>
    </row>
    <row r="13" spans="1:3" ht="17">
      <c r="A13" s="2" t="s">
        <v>5</v>
      </c>
      <c r="B13" s="3">
        <v>0.16</v>
      </c>
      <c r="C13" s="3">
        <v>0.21</v>
      </c>
    </row>
    <row r="14" spans="1:3" ht="17">
      <c r="A14" s="2" t="s">
        <v>9</v>
      </c>
      <c r="B14" s="3">
        <v>-1.28</v>
      </c>
      <c r="C14" s="3">
        <v>0.42</v>
      </c>
    </row>
  </sheetData>
  <mergeCells count="3">
    <mergeCell ref="A2:C2"/>
    <mergeCell ref="A8:C8"/>
    <mergeCell ref="A9:C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3"/>
  <sheetViews>
    <sheetView topLeftCell="N1" workbookViewId="0">
      <selection activeCell="H24" sqref="H24"/>
    </sheetView>
  </sheetViews>
  <sheetFormatPr baseColWidth="10" defaultRowHeight="16"/>
  <cols>
    <col min="1" max="1" width="24.1640625" customWidth="1"/>
    <col min="3" max="3" width="21.83203125" customWidth="1"/>
    <col min="4" max="4" width="19.1640625" customWidth="1"/>
    <col min="5" max="5" width="21.1640625" customWidth="1"/>
    <col min="6" max="6" width="18.33203125" customWidth="1"/>
    <col min="7" max="7" width="27" bestFit="1" customWidth="1"/>
    <col min="8" max="8" width="24.5" customWidth="1"/>
    <col min="9" max="9" width="28.6640625" customWidth="1"/>
    <col min="11" max="11" width="23.83203125" customWidth="1"/>
    <col min="12" max="12" width="22.33203125" customWidth="1"/>
    <col min="13" max="13" width="27.33203125" customWidth="1"/>
    <col min="14" max="14" width="31" customWidth="1"/>
  </cols>
  <sheetData>
    <row r="1" spans="1:17" ht="17">
      <c r="A1" s="6" t="s">
        <v>11</v>
      </c>
    </row>
    <row r="2" spans="1:17" ht="17">
      <c r="A2" s="6"/>
    </row>
    <row r="3" spans="1:17" ht="17">
      <c r="A3" s="6"/>
    </row>
    <row r="4" spans="1:17" s="4" customFormat="1" ht="17">
      <c r="A4" s="4" t="s">
        <v>22</v>
      </c>
      <c r="B4" s="4" t="s">
        <v>3</v>
      </c>
      <c r="C4" s="4" t="s">
        <v>18</v>
      </c>
      <c r="D4" s="4" t="s">
        <v>23</v>
      </c>
      <c r="E4" s="4" t="s">
        <v>12</v>
      </c>
      <c r="F4" s="4" t="s">
        <v>4</v>
      </c>
      <c r="G4" s="4" t="s">
        <v>19</v>
      </c>
      <c r="H4" s="4" t="s">
        <v>24</v>
      </c>
      <c r="I4" s="4" t="s">
        <v>25</v>
      </c>
      <c r="J4" s="4" t="s">
        <v>13</v>
      </c>
      <c r="K4" s="4" t="s">
        <v>14</v>
      </c>
      <c r="L4" s="4" t="s">
        <v>26</v>
      </c>
      <c r="M4" s="4" t="s">
        <v>27</v>
      </c>
      <c r="N4" s="4" t="s">
        <v>28</v>
      </c>
      <c r="O4" s="4" t="s">
        <v>15</v>
      </c>
      <c r="P4" s="4" t="s">
        <v>16</v>
      </c>
      <c r="Q4" s="4" t="s">
        <v>17</v>
      </c>
    </row>
    <row r="5" spans="1:17" s="10" customFormat="1" ht="17">
      <c r="A5" s="10" t="s">
        <v>30</v>
      </c>
      <c r="B5" s="10">
        <v>-2.98693473519688</v>
      </c>
      <c r="C5" s="10" t="s">
        <v>20</v>
      </c>
      <c r="D5" s="10">
        <v>1.15204994990923</v>
      </c>
      <c r="E5" s="10">
        <v>0.32710201919479798</v>
      </c>
      <c r="F5" s="10">
        <v>0.46183139657517502</v>
      </c>
      <c r="G5" s="10">
        <v>-0.98060391854941598</v>
      </c>
      <c r="H5" s="10">
        <v>1.6547757795826401</v>
      </c>
      <c r="I5" s="10">
        <v>-0.51569053366402595</v>
      </c>
      <c r="J5" s="10">
        <v>0.29494507691084298</v>
      </c>
      <c r="K5" s="10">
        <v>0.44301638904544499</v>
      </c>
      <c r="L5" s="10">
        <v>0.43131525073844401</v>
      </c>
      <c r="M5" s="10">
        <v>-0.30960464972779</v>
      </c>
      <c r="N5" s="10" t="s">
        <v>21</v>
      </c>
      <c r="O5" s="10">
        <v>1323.32712640928</v>
      </c>
      <c r="P5" s="10">
        <v>0</v>
      </c>
      <c r="Q5" s="10">
        <v>0.57135806970487002</v>
      </c>
    </row>
    <row r="6" spans="1:17" s="10" customFormat="1" ht="17">
      <c r="A6" s="10" t="s">
        <v>31</v>
      </c>
      <c r="B6" s="10">
        <v>-2.9912980827115798</v>
      </c>
      <c r="C6" s="10" t="s">
        <v>20</v>
      </c>
      <c r="D6" s="10">
        <v>1.14933816173502</v>
      </c>
      <c r="E6" s="10">
        <v>0.32331976204313401</v>
      </c>
      <c r="F6" s="10">
        <v>0.46085587507599501</v>
      </c>
      <c r="G6" s="10">
        <v>-1.0022432633193299</v>
      </c>
      <c r="H6" s="10">
        <v>1.6644795839649</v>
      </c>
      <c r="I6" s="10">
        <v>-0.50410917062918104</v>
      </c>
      <c r="J6" s="10">
        <v>0.24611516921009599</v>
      </c>
      <c r="K6" s="10">
        <v>0.36181469616609901</v>
      </c>
      <c r="L6" s="10">
        <v>0.41215203264621603</v>
      </c>
      <c r="M6" s="10">
        <v>-0.32355861065804098</v>
      </c>
      <c r="N6" s="10">
        <v>0.160461815287328</v>
      </c>
      <c r="O6" s="10">
        <v>1324.70711326069</v>
      </c>
      <c r="P6" s="10">
        <v>1.3799868514076901</v>
      </c>
      <c r="Q6" s="10">
        <v>0.28658141869666298</v>
      </c>
    </row>
    <row r="7" spans="1:17" s="10" customFormat="1" ht="17">
      <c r="A7" s="10" t="s">
        <v>32</v>
      </c>
      <c r="B7" s="10">
        <v>-3.0075221351419898</v>
      </c>
      <c r="C7" s="10" t="s">
        <v>20</v>
      </c>
      <c r="D7" s="10">
        <v>1.19422556395768</v>
      </c>
      <c r="E7" s="10">
        <v>0.28918747019450097</v>
      </c>
      <c r="F7" s="10">
        <v>0.48827644408240101</v>
      </c>
      <c r="G7" s="10">
        <v>-1.0609567213316</v>
      </c>
      <c r="H7" s="10">
        <v>1.7845468790913099</v>
      </c>
      <c r="I7" s="10">
        <v>-0.39099525764265702</v>
      </c>
      <c r="J7" s="10" t="s">
        <v>21</v>
      </c>
      <c r="K7" s="10" t="s">
        <v>21</v>
      </c>
      <c r="L7" s="10">
        <v>0.451067251925998</v>
      </c>
      <c r="M7" s="10">
        <v>-0.27837904310399603</v>
      </c>
      <c r="N7" s="10" t="s">
        <v>21</v>
      </c>
      <c r="O7" s="10">
        <v>1326.29194505384</v>
      </c>
      <c r="P7" s="10">
        <v>2.9648186445535898</v>
      </c>
      <c r="Q7" s="10">
        <v>0.12974964462766</v>
      </c>
    </row>
    <row r="8" spans="1:17" s="10" customFormat="1" ht="17">
      <c r="A8" s="10" t="s">
        <v>33</v>
      </c>
      <c r="B8" s="10">
        <v>-2.9825808595640302</v>
      </c>
      <c r="C8" s="10" t="s">
        <v>20</v>
      </c>
      <c r="D8" s="10">
        <v>1.1664475604826401</v>
      </c>
      <c r="E8" s="10">
        <v>0.382127242768461</v>
      </c>
      <c r="F8" s="10">
        <v>0.50597664417279897</v>
      </c>
      <c r="G8" s="10">
        <v>-0.93246756874569903</v>
      </c>
      <c r="H8" s="10">
        <v>1.7617825029668901</v>
      </c>
      <c r="I8" s="10">
        <v>-0.40522373539502099</v>
      </c>
      <c r="J8" s="10">
        <v>0.319906359155053</v>
      </c>
      <c r="K8" s="10">
        <v>0.47009332334263398</v>
      </c>
      <c r="L8" s="10" t="s">
        <v>21</v>
      </c>
      <c r="M8" s="10" t="s">
        <v>21</v>
      </c>
      <c r="N8" s="10" t="s">
        <v>21</v>
      </c>
      <c r="O8" s="10">
        <v>1332.9254203983801</v>
      </c>
      <c r="P8" s="10">
        <v>9.5982939890993695</v>
      </c>
      <c r="Q8" s="10">
        <v>4.7061450438078602E-3</v>
      </c>
    </row>
    <row r="9" spans="1:17" s="10" customFormat="1" ht="17">
      <c r="A9" s="10" t="s">
        <v>34</v>
      </c>
      <c r="B9" s="10">
        <v>-2.96175560086294</v>
      </c>
      <c r="C9" s="10" t="s">
        <v>20</v>
      </c>
      <c r="D9" s="10">
        <v>1.28558142840753</v>
      </c>
      <c r="E9" s="10" t="s">
        <v>21</v>
      </c>
      <c r="F9" s="10">
        <v>0.425285816997378</v>
      </c>
      <c r="G9" s="10" t="s">
        <v>21</v>
      </c>
      <c r="H9" s="10">
        <v>1.6721217621791999</v>
      </c>
      <c r="I9" s="10">
        <v>-0.70866025159675705</v>
      </c>
      <c r="J9" s="10">
        <v>0.33433602466892398</v>
      </c>
      <c r="K9" s="10">
        <v>0.52253329254617098</v>
      </c>
      <c r="L9" s="10">
        <v>0.44004689210840597</v>
      </c>
      <c r="M9" s="10">
        <v>-0.38564796006457802</v>
      </c>
      <c r="N9" s="10" t="s">
        <v>21</v>
      </c>
      <c r="O9" s="10">
        <v>1332.95345312685</v>
      </c>
      <c r="P9" s="10">
        <v>9.6263267175668297</v>
      </c>
      <c r="Q9" s="10">
        <v>4.6406421294699603E-3</v>
      </c>
    </row>
    <row r="10" spans="1:17" s="10" customFormat="1" ht="17">
      <c r="A10" s="10" t="s">
        <v>35</v>
      </c>
      <c r="B10" s="10">
        <v>-2.9637264829790602</v>
      </c>
      <c r="C10" s="10" t="s">
        <v>20</v>
      </c>
      <c r="D10" s="10">
        <v>1.2834176022397801</v>
      </c>
      <c r="E10" s="10" t="s">
        <v>21</v>
      </c>
      <c r="F10" s="10">
        <v>0.42500634060014503</v>
      </c>
      <c r="G10" s="10" t="s">
        <v>21</v>
      </c>
      <c r="H10" s="10">
        <v>1.6768629432758899</v>
      </c>
      <c r="I10" s="10">
        <v>-0.70621477604036098</v>
      </c>
      <c r="J10" s="10">
        <v>0.306611430256234</v>
      </c>
      <c r="K10" s="10">
        <v>0.47587735208942</v>
      </c>
      <c r="L10" s="10">
        <v>0.428276472819482</v>
      </c>
      <c r="M10" s="10">
        <v>-0.39257240899177998</v>
      </c>
      <c r="N10" s="10">
        <v>9.6904447713838701E-2</v>
      </c>
      <c r="O10" s="10">
        <v>1334.7641451739601</v>
      </c>
      <c r="P10" s="10">
        <v>11.4370187646798</v>
      </c>
      <c r="Q10" s="10">
        <v>1.87668462569283E-3</v>
      </c>
    </row>
    <row r="11" spans="1:17" s="10" customFormat="1" ht="17">
      <c r="A11" s="10" t="s">
        <v>36</v>
      </c>
      <c r="B11" s="10">
        <v>-3.0011186719944898</v>
      </c>
      <c r="C11" s="10" t="s">
        <v>20</v>
      </c>
      <c r="D11" s="10">
        <v>1.2117586941773699</v>
      </c>
      <c r="E11" s="10">
        <v>0.34261886204196201</v>
      </c>
      <c r="F11" s="10">
        <v>0.53841562053654002</v>
      </c>
      <c r="G11" s="10">
        <v>-1.0145052271093</v>
      </c>
      <c r="H11" s="10">
        <v>1.91284389622786</v>
      </c>
      <c r="I11" s="10">
        <v>-0.25322136929782502</v>
      </c>
      <c r="J11" s="10" t="s">
        <v>21</v>
      </c>
      <c r="K11" s="10" t="s">
        <v>21</v>
      </c>
      <c r="L11" s="10" t="s">
        <v>21</v>
      </c>
      <c r="M11" s="10" t="s">
        <v>21</v>
      </c>
      <c r="N11" s="10" t="s">
        <v>21</v>
      </c>
      <c r="O11" s="10">
        <v>1336.96951465955</v>
      </c>
      <c r="P11" s="10">
        <v>13.642388250270599</v>
      </c>
      <c r="Q11" s="10">
        <v>6.2301915161209901E-4</v>
      </c>
    </row>
    <row r="12" spans="1:17" s="10" customFormat="1" ht="17">
      <c r="A12" s="10" t="s">
        <v>37</v>
      </c>
      <c r="B12" s="10">
        <v>-2.97409955731941</v>
      </c>
      <c r="C12" s="10" t="s">
        <v>20</v>
      </c>
      <c r="D12" s="10">
        <v>1.3085914460663599</v>
      </c>
      <c r="E12" s="10" t="s">
        <v>21</v>
      </c>
      <c r="F12" s="10">
        <v>0.45301336684442101</v>
      </c>
      <c r="G12" s="10" t="s">
        <v>21</v>
      </c>
      <c r="H12" s="10">
        <v>1.8126958783393301</v>
      </c>
      <c r="I12" s="10">
        <v>-0.57317655453771499</v>
      </c>
      <c r="J12" s="10" t="s">
        <v>21</v>
      </c>
      <c r="K12" s="10" t="s">
        <v>21</v>
      </c>
      <c r="L12" s="10">
        <v>0.46378892724292298</v>
      </c>
      <c r="M12" s="10">
        <v>-0.34857829447454303</v>
      </c>
      <c r="N12" s="10" t="s">
        <v>21</v>
      </c>
      <c r="O12" s="10">
        <v>1337.80523722164</v>
      </c>
      <c r="P12" s="10">
        <v>14.478110812357301</v>
      </c>
      <c r="Q12" s="10">
        <v>4.1022917962365901E-4</v>
      </c>
    </row>
    <row r="13" spans="1:17" s="10" customFormat="1" ht="17">
      <c r="A13" s="10" t="s">
        <v>38</v>
      </c>
      <c r="B13" s="10">
        <v>-2.9675782783265601</v>
      </c>
      <c r="C13" s="10" t="s">
        <v>20</v>
      </c>
      <c r="D13" s="10">
        <v>1.3254650927345799</v>
      </c>
      <c r="E13" s="10" t="s">
        <v>21</v>
      </c>
      <c r="F13" s="10">
        <v>0.459417272272795</v>
      </c>
      <c r="G13" s="10" t="s">
        <v>21</v>
      </c>
      <c r="H13" s="10">
        <v>1.77727056854099</v>
      </c>
      <c r="I13" s="10">
        <v>-0.61484617541081898</v>
      </c>
      <c r="J13" s="10">
        <v>0.35429499091698702</v>
      </c>
      <c r="K13" s="10">
        <v>0.54101413956544497</v>
      </c>
      <c r="L13" s="10" t="s">
        <v>21</v>
      </c>
      <c r="M13" s="10" t="s">
        <v>21</v>
      </c>
      <c r="N13" s="10" t="s">
        <v>21</v>
      </c>
      <c r="O13" s="10">
        <v>1341.9634115644999</v>
      </c>
      <c r="P13" s="10">
        <v>18.636285155214001</v>
      </c>
      <c r="Q13" s="10">
        <v>5.1296822300274E-5</v>
      </c>
    </row>
    <row r="14" spans="1:17" s="10" customFormat="1" ht="17">
      <c r="A14" s="10" t="s">
        <v>39</v>
      </c>
      <c r="B14" s="10">
        <v>-2.97808900173762</v>
      </c>
      <c r="C14" s="10" t="s">
        <v>20</v>
      </c>
      <c r="D14" s="10">
        <v>1.3509555920398699</v>
      </c>
      <c r="E14" s="10" t="s">
        <v>21</v>
      </c>
      <c r="F14" s="10">
        <v>0.49322065817952598</v>
      </c>
      <c r="G14" s="10" t="s">
        <v>21</v>
      </c>
      <c r="H14" s="10">
        <v>1.93998927394578</v>
      </c>
      <c r="I14" s="10">
        <v>-0.450520136375126</v>
      </c>
      <c r="J14" s="10" t="s">
        <v>21</v>
      </c>
      <c r="K14" s="10" t="s">
        <v>21</v>
      </c>
      <c r="L14" s="10" t="s">
        <v>21</v>
      </c>
      <c r="M14" s="10" t="s">
        <v>21</v>
      </c>
      <c r="N14" s="10" t="s">
        <v>21</v>
      </c>
      <c r="O14" s="10">
        <v>1347.7440183477599</v>
      </c>
      <c r="P14" s="10">
        <v>24.4168919384731</v>
      </c>
      <c r="Q14" s="10">
        <v>2.85001829957693E-6</v>
      </c>
    </row>
    <row r="15" spans="1:17" s="10" customFormat="1" ht="17">
      <c r="A15" s="10" t="s">
        <v>40</v>
      </c>
      <c r="B15" s="10">
        <v>-2.3542651939446899</v>
      </c>
      <c r="C15" s="10" t="s">
        <v>20</v>
      </c>
      <c r="D15" s="10">
        <v>1.4401739526192601</v>
      </c>
      <c r="E15" s="10">
        <v>0.62332439136510798</v>
      </c>
      <c r="F15" s="10">
        <v>0.383882405572751</v>
      </c>
      <c r="G15" s="10">
        <v>-1.2144522090455301</v>
      </c>
      <c r="H15" s="10" t="s">
        <v>21</v>
      </c>
      <c r="I15" s="10" t="s">
        <v>21</v>
      </c>
      <c r="J15" s="10" t="s">
        <v>21</v>
      </c>
      <c r="K15" s="10" t="s">
        <v>21</v>
      </c>
      <c r="L15" s="10" t="s">
        <v>21</v>
      </c>
      <c r="M15" s="10" t="s">
        <v>21</v>
      </c>
      <c r="N15" s="10" t="s">
        <v>21</v>
      </c>
      <c r="O15" s="10">
        <v>1531.2582890709</v>
      </c>
      <c r="P15" s="10">
        <v>207.93116266161701</v>
      </c>
      <c r="Q15" s="10">
        <v>4.0293044715311699E-46</v>
      </c>
    </row>
    <row r="16" spans="1:17" s="10" customFormat="1" ht="17">
      <c r="A16" s="10" t="s">
        <v>41</v>
      </c>
      <c r="B16" s="10">
        <v>-2.2664775082006501</v>
      </c>
      <c r="C16" s="10" t="s">
        <v>21</v>
      </c>
      <c r="D16" s="10">
        <v>1.8662317727165301</v>
      </c>
      <c r="E16" s="10" t="s">
        <v>21</v>
      </c>
      <c r="F16" s="10" t="s">
        <v>21</v>
      </c>
      <c r="G16" s="10" t="s">
        <v>21</v>
      </c>
      <c r="H16" s="10" t="s">
        <v>21</v>
      </c>
      <c r="I16" s="10" t="s">
        <v>21</v>
      </c>
      <c r="J16" s="10" t="s">
        <v>21</v>
      </c>
      <c r="K16" s="10" t="s">
        <v>21</v>
      </c>
      <c r="L16" s="10" t="s">
        <v>21</v>
      </c>
      <c r="M16" s="10" t="s">
        <v>21</v>
      </c>
      <c r="N16" s="10" t="s">
        <v>21</v>
      </c>
      <c r="O16" s="10">
        <v>1547.2767578102801</v>
      </c>
      <c r="P16" s="10">
        <v>223.94963140099799</v>
      </c>
      <c r="Q16" s="10">
        <v>1.3392565983223601E-49</v>
      </c>
    </row>
    <row r="17" spans="1:17" s="10" customFormat="1" ht="17">
      <c r="A17" s="10" t="s">
        <v>42</v>
      </c>
      <c r="B17" s="10">
        <v>-2.3372090233809502</v>
      </c>
      <c r="C17" s="10" t="s">
        <v>20</v>
      </c>
      <c r="D17" s="10">
        <v>1.71762383199187</v>
      </c>
      <c r="E17" s="10" t="s">
        <v>21</v>
      </c>
      <c r="F17" s="10" t="s">
        <v>21</v>
      </c>
      <c r="G17" s="10" t="s">
        <v>21</v>
      </c>
      <c r="H17" s="10" t="s">
        <v>21</v>
      </c>
      <c r="I17" s="10" t="s">
        <v>21</v>
      </c>
      <c r="J17" s="10" t="s">
        <v>21</v>
      </c>
      <c r="K17" s="10" t="s">
        <v>21</v>
      </c>
      <c r="L17" s="10" t="s">
        <v>21</v>
      </c>
      <c r="M17" s="10" t="s">
        <v>21</v>
      </c>
      <c r="N17" s="10" t="s">
        <v>21</v>
      </c>
      <c r="O17" s="10">
        <v>1550.49042340703</v>
      </c>
      <c r="P17" s="10">
        <v>227.16329699774201</v>
      </c>
      <c r="Q17" s="10">
        <v>2.6855001259609098E-50</v>
      </c>
    </row>
    <row r="18" spans="1:17" s="10" customFormat="1" ht="17">
      <c r="A18" s="10" t="s">
        <v>43</v>
      </c>
      <c r="B18" s="10">
        <v>-2.3610075686871301</v>
      </c>
      <c r="C18" s="10" t="s">
        <v>20</v>
      </c>
      <c r="D18" s="10" t="s">
        <v>21</v>
      </c>
      <c r="E18" s="10" t="s">
        <v>21</v>
      </c>
      <c r="F18" s="10" t="s">
        <v>21</v>
      </c>
      <c r="G18" s="10" t="s">
        <v>21</v>
      </c>
      <c r="H18" s="10" t="s">
        <v>21</v>
      </c>
      <c r="I18" s="10" t="s">
        <v>21</v>
      </c>
      <c r="J18" s="10" t="s">
        <v>21</v>
      </c>
      <c r="K18" s="10" t="s">
        <v>21</v>
      </c>
      <c r="L18" s="10" t="s">
        <v>21</v>
      </c>
      <c r="M18" s="10" t="s">
        <v>21</v>
      </c>
      <c r="N18" s="10" t="s">
        <v>21</v>
      </c>
      <c r="O18" s="10">
        <v>1583.18606113029</v>
      </c>
      <c r="P18" s="10">
        <v>259.85893472100798</v>
      </c>
      <c r="Q18" s="10">
        <v>2.13431076228965E-57</v>
      </c>
    </row>
    <row r="19" spans="1:17" s="10" customFormat="1" ht="17">
      <c r="A19" s="10" t="s">
        <v>3</v>
      </c>
      <c r="B19" s="10">
        <v>-2.3501159731746299</v>
      </c>
      <c r="C19" s="10" t="s">
        <v>21</v>
      </c>
      <c r="D19" s="10" t="s">
        <v>21</v>
      </c>
      <c r="E19" s="10" t="s">
        <v>21</v>
      </c>
      <c r="F19" s="10" t="s">
        <v>21</v>
      </c>
      <c r="G19" s="10" t="s">
        <v>21</v>
      </c>
      <c r="H19" s="10" t="s">
        <v>21</v>
      </c>
      <c r="I19" s="10" t="s">
        <v>21</v>
      </c>
      <c r="J19" s="10" t="s">
        <v>21</v>
      </c>
      <c r="K19" s="10" t="s">
        <v>21</v>
      </c>
      <c r="L19" s="10" t="s">
        <v>21</v>
      </c>
      <c r="M19" s="10" t="s">
        <v>21</v>
      </c>
      <c r="N19" s="10" t="s">
        <v>21</v>
      </c>
      <c r="O19" s="10">
        <v>1590.5106897527101</v>
      </c>
      <c r="P19" s="10">
        <v>267.183563343424</v>
      </c>
      <c r="Q19" s="10">
        <v>5.4794221119376102E-59</v>
      </c>
    </row>
    <row r="20" spans="1:17" s="11" customFormat="1" ht="17"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s="11" customFormat="1" ht="17"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s="11" customFormat="1" ht="17"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s="11" customFormat="1" ht="17">
      <c r="D23" s="12"/>
      <c r="E23" s="12"/>
      <c r="F23" s="12"/>
      <c r="G23" s="12"/>
      <c r="H23" s="12">
        <f>EXP(-0.98)</f>
        <v>0.37531109885139957</v>
      </c>
      <c r="I23" s="12"/>
      <c r="J23" s="12"/>
      <c r="K23" s="12"/>
      <c r="L23" s="12"/>
      <c r="M23" s="12"/>
      <c r="N23" s="12"/>
      <c r="O23" s="12"/>
      <c r="P23" s="12"/>
      <c r="Q23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1"/>
  <sheetViews>
    <sheetView topLeftCell="A3" workbookViewId="0">
      <selection activeCell="H13" sqref="H13"/>
    </sheetView>
  </sheetViews>
  <sheetFormatPr baseColWidth="10" defaultRowHeight="16"/>
  <cols>
    <col min="1" max="1" width="45" customWidth="1"/>
  </cols>
  <sheetData>
    <row r="1" spans="1:4" ht="17">
      <c r="A1" s="7" t="s">
        <v>46</v>
      </c>
    </row>
    <row r="2" spans="1:4" ht="17" customHeight="1">
      <c r="A2" s="8"/>
    </row>
    <row r="3" spans="1:4" ht="17" customHeight="1">
      <c r="A3" s="17" t="s">
        <v>45</v>
      </c>
      <c r="B3" s="17"/>
      <c r="C3" s="17"/>
      <c r="D3" s="17"/>
    </row>
    <row r="4" spans="1:4" ht="17">
      <c r="A4" s="4"/>
      <c r="B4" s="4" t="s">
        <v>1</v>
      </c>
      <c r="C4" s="4" t="s">
        <v>2</v>
      </c>
      <c r="D4" s="4" t="s">
        <v>29</v>
      </c>
    </row>
    <row r="5" spans="1:4" ht="17">
      <c r="A5" s="10" t="s">
        <v>3</v>
      </c>
      <c r="B5" s="10">
        <v>-2.98693473519688</v>
      </c>
      <c r="C5" s="10">
        <v>0.209266038819133</v>
      </c>
      <c r="D5" s="10"/>
    </row>
    <row r="6" spans="1:4" ht="17">
      <c r="A6" s="10" t="s">
        <v>23</v>
      </c>
      <c r="B6" s="10">
        <v>1.15204994990923</v>
      </c>
      <c r="C6" s="10">
        <v>0.34504890082172401</v>
      </c>
      <c r="D6" s="10">
        <f t="shared" ref="D6:D15" si="0">EXP(B6:B16)</f>
        <v>3.164673687323567</v>
      </c>
    </row>
    <row r="7" spans="1:4" ht="17">
      <c r="A7" s="10" t="s">
        <v>26</v>
      </c>
      <c r="B7" s="10">
        <v>0.43131525073844401</v>
      </c>
      <c r="C7" s="10">
        <v>0.12999185039275901</v>
      </c>
      <c r="D7" s="10">
        <f t="shared" si="0"/>
        <v>1.5392807328634199</v>
      </c>
    </row>
    <row r="8" spans="1:4" ht="17">
      <c r="A8" s="10" t="s">
        <v>4</v>
      </c>
      <c r="B8" s="10">
        <v>0.46183139657517502</v>
      </c>
      <c r="C8" s="10">
        <v>0.23737650806042199</v>
      </c>
      <c r="D8" s="10">
        <f t="shared" si="0"/>
        <v>1.5869777107905692</v>
      </c>
    </row>
    <row r="9" spans="1:4" ht="17">
      <c r="A9" s="10" t="s">
        <v>13</v>
      </c>
      <c r="B9" s="10">
        <v>1.6547757795826401</v>
      </c>
      <c r="C9" s="10">
        <v>0.16517674901799301</v>
      </c>
      <c r="D9" s="10">
        <f t="shared" si="0"/>
        <v>5.2319066903500202</v>
      </c>
    </row>
    <row r="10" spans="1:4" ht="17" customHeight="1">
      <c r="A10" s="10" t="s">
        <v>24</v>
      </c>
      <c r="B10" s="10">
        <v>0.29494507691084298</v>
      </c>
      <c r="C10" s="10">
        <v>0.12206890900638501</v>
      </c>
      <c r="D10" s="10">
        <f t="shared" si="0"/>
        <v>1.3430525920632934</v>
      </c>
    </row>
    <row r="11" spans="1:4" ht="17">
      <c r="A11" s="10" t="s">
        <v>12</v>
      </c>
      <c r="B11" s="10">
        <v>0.32710201919479798</v>
      </c>
      <c r="C11" s="10">
        <v>0.33678590968699501</v>
      </c>
      <c r="D11" s="10">
        <f t="shared" si="0"/>
        <v>1.3869429647674509</v>
      </c>
    </row>
    <row r="12" spans="1:4" ht="17">
      <c r="A12" s="10" t="s">
        <v>27</v>
      </c>
      <c r="B12" s="10">
        <v>-0.30960464972779</v>
      </c>
      <c r="C12" s="10">
        <v>0.23901180595711299</v>
      </c>
      <c r="D12" s="10">
        <f t="shared" si="0"/>
        <v>0.73373698200519222</v>
      </c>
    </row>
    <row r="13" spans="1:4" ht="17">
      <c r="A13" s="10" t="s">
        <v>14</v>
      </c>
      <c r="B13" s="10">
        <v>-0.51569053366402595</v>
      </c>
      <c r="C13" s="10">
        <v>0.27614326263834099</v>
      </c>
      <c r="D13" s="10">
        <f t="shared" si="0"/>
        <v>0.59708814276571187</v>
      </c>
    </row>
    <row r="14" spans="1:4" ht="17">
      <c r="A14" s="10" t="s">
        <v>47</v>
      </c>
      <c r="B14" s="10">
        <v>0.44301638904544499</v>
      </c>
      <c r="C14" s="10">
        <v>0.21931727254127101</v>
      </c>
      <c r="D14" s="10">
        <f t="shared" si="0"/>
        <v>1.5573978583968986</v>
      </c>
    </row>
    <row r="15" spans="1:4" ht="17">
      <c r="A15" s="10" t="s">
        <v>19</v>
      </c>
      <c r="B15" s="10">
        <v>-0.98060391854941598</v>
      </c>
      <c r="C15" s="10">
        <v>0.27966576633093798</v>
      </c>
      <c r="D15" s="10">
        <f t="shared" si="0"/>
        <v>0.3750845099445102</v>
      </c>
    </row>
    <row r="16" spans="1:4" ht="17">
      <c r="A16" s="10"/>
      <c r="B16" s="10"/>
      <c r="C16" s="10"/>
      <c r="D16" s="10"/>
    </row>
    <row r="18" spans="1:4" ht="17">
      <c r="A18" s="16" t="s">
        <v>44</v>
      </c>
      <c r="B18" s="16"/>
      <c r="C18" s="16"/>
    </row>
    <row r="19" spans="1:4" ht="17">
      <c r="A19" s="4"/>
      <c r="B19" s="4" t="s">
        <v>1</v>
      </c>
      <c r="C19" s="4" t="s">
        <v>2</v>
      </c>
      <c r="D19" s="4" t="s">
        <v>29</v>
      </c>
    </row>
    <row r="20" spans="1:4" ht="17">
      <c r="A20" s="10" t="s">
        <v>3</v>
      </c>
      <c r="B20" s="10">
        <v>-2.9912980827115798</v>
      </c>
      <c r="C20" s="10">
        <v>0.20982945686662199</v>
      </c>
      <c r="D20" s="10"/>
    </row>
    <row r="21" spans="1:4" ht="17">
      <c r="A21" s="10" t="s">
        <v>23</v>
      </c>
      <c r="B21" s="10">
        <v>1.14933816173502</v>
      </c>
      <c r="C21" s="10">
        <v>0.34619223295551499</v>
      </c>
      <c r="D21" s="10">
        <f t="shared" ref="D21:D31" si="1">EXP(B21:B32)</f>
        <v>3.1561033883128204</v>
      </c>
    </row>
    <row r="22" spans="1:4" ht="17">
      <c r="A22" s="10" t="s">
        <v>26</v>
      </c>
      <c r="B22" s="10">
        <v>0.41215203264621603</v>
      </c>
      <c r="C22" s="10">
        <v>0.12822243256447599</v>
      </c>
      <c r="D22" s="10">
        <f t="shared" si="1"/>
        <v>1.5100639979034327</v>
      </c>
    </row>
    <row r="23" spans="1:4" ht="17">
      <c r="A23" s="10" t="s">
        <v>4</v>
      </c>
      <c r="B23" s="10">
        <v>0.46085587507599501</v>
      </c>
      <c r="C23" s="10">
        <v>0.23760922656847</v>
      </c>
      <c r="D23" s="10">
        <f t="shared" si="1"/>
        <v>1.5854303347869652</v>
      </c>
    </row>
    <row r="24" spans="1:4" ht="17">
      <c r="A24" s="10" t="s">
        <v>13</v>
      </c>
      <c r="B24" s="10">
        <v>1.6644795839649</v>
      </c>
      <c r="C24" s="10">
        <v>0.16561452900086801</v>
      </c>
      <c r="D24" s="10">
        <f t="shared" si="1"/>
        <v>5.282923216288113</v>
      </c>
    </row>
    <row r="25" spans="1:4" ht="17">
      <c r="A25" s="10" t="s">
        <v>24</v>
      </c>
      <c r="B25" s="10">
        <v>0.24611516921009599</v>
      </c>
      <c r="C25" s="10">
        <v>0.13642769225912901</v>
      </c>
      <c r="D25" s="10">
        <f t="shared" si="1"/>
        <v>1.2790468718773689</v>
      </c>
    </row>
    <row r="26" spans="1:4" ht="17">
      <c r="A26" s="10" t="s">
        <v>12</v>
      </c>
      <c r="B26" s="10">
        <v>0.32331976204313401</v>
      </c>
      <c r="C26" s="10">
        <v>0.337956006041918</v>
      </c>
      <c r="D26" s="10">
        <f t="shared" si="1"/>
        <v>1.3817070977595201</v>
      </c>
    </row>
    <row r="27" spans="1:4" ht="17">
      <c r="A27" s="10" t="s">
        <v>27</v>
      </c>
      <c r="B27" s="10">
        <v>-0.32355861065804098</v>
      </c>
      <c r="C27" s="10">
        <v>0.239568215600171</v>
      </c>
      <c r="D27" s="10">
        <f t="shared" si="1"/>
        <v>0.72356954779221705</v>
      </c>
    </row>
    <row r="28" spans="1:4" ht="17">
      <c r="A28" s="10" t="s">
        <v>14</v>
      </c>
      <c r="B28" s="10">
        <v>-0.50410917062918104</v>
      </c>
      <c r="C28" s="10">
        <v>0.27625061176184001</v>
      </c>
      <c r="D28" s="10">
        <f t="shared" si="1"/>
        <v>0.60404343545426931</v>
      </c>
    </row>
    <row r="29" spans="1:4" ht="17">
      <c r="A29" s="10" t="s">
        <v>47</v>
      </c>
      <c r="B29" s="10">
        <v>0.36181469616609901</v>
      </c>
      <c r="C29" s="10">
        <v>0.24097952441178999</v>
      </c>
      <c r="D29" s="10">
        <f t="shared" si="1"/>
        <v>1.4359328334463874</v>
      </c>
    </row>
    <row r="30" spans="1:4" ht="17">
      <c r="A30" s="10" t="s">
        <v>19</v>
      </c>
      <c r="B30" s="10">
        <v>-1.0022432633193299</v>
      </c>
      <c r="C30" s="10">
        <v>0.28075800595172701</v>
      </c>
      <c r="D30" s="10">
        <f t="shared" si="1"/>
        <v>0.36705511565041204</v>
      </c>
    </row>
    <row r="31" spans="1:4" ht="17">
      <c r="A31" s="10" t="s">
        <v>28</v>
      </c>
      <c r="B31" s="10">
        <v>0.160461815287328</v>
      </c>
      <c r="C31" s="10">
        <v>0.19808558183969999</v>
      </c>
      <c r="D31" s="10">
        <f t="shared" si="1"/>
        <v>1.1740529414104488</v>
      </c>
    </row>
  </sheetData>
  <mergeCells count="2">
    <mergeCell ref="A18:C18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5"/>
  <sheetViews>
    <sheetView workbookViewId="0">
      <selection activeCell="E19" sqref="E19"/>
    </sheetView>
  </sheetViews>
  <sheetFormatPr baseColWidth="10" defaultRowHeight="16"/>
  <cols>
    <col min="1" max="1" width="31" bestFit="1" customWidth="1"/>
    <col min="6" max="6" width="30.6640625" customWidth="1"/>
    <col min="7" max="7" width="47.6640625" customWidth="1"/>
  </cols>
  <sheetData>
    <row r="1" spans="1:4" ht="17">
      <c r="A1" s="4" t="s">
        <v>49</v>
      </c>
    </row>
    <row r="2" spans="1:4" ht="17">
      <c r="A2" s="4"/>
      <c r="B2" s="4"/>
      <c r="C2" s="4"/>
      <c r="D2" s="4"/>
    </row>
    <row r="3" spans="1:4" ht="17">
      <c r="A3" s="11"/>
      <c r="B3" s="11" t="s">
        <v>48</v>
      </c>
      <c r="C3" s="11" t="s">
        <v>29</v>
      </c>
      <c r="D3" s="11"/>
    </row>
    <row r="4" spans="1:4" ht="17">
      <c r="A4" s="9" t="s">
        <v>3</v>
      </c>
      <c r="B4" s="9">
        <v>-2.99</v>
      </c>
      <c r="C4" s="10"/>
      <c r="D4" s="9"/>
    </row>
    <row r="5" spans="1:4" ht="17">
      <c r="A5" s="9" t="s">
        <v>23</v>
      </c>
      <c r="B5" s="9">
        <v>1.1599999999999999</v>
      </c>
      <c r="C5" s="10">
        <f t="shared" ref="C5:C15" si="0">EXP(B5)</f>
        <v>3.1899332761161845</v>
      </c>
      <c r="D5" s="9"/>
    </row>
    <row r="6" spans="1:4" ht="17">
      <c r="A6" s="9" t="s">
        <v>26</v>
      </c>
      <c r="B6" s="9">
        <v>0.43</v>
      </c>
      <c r="C6" s="10">
        <f t="shared" si="0"/>
        <v>1.5372575235482815</v>
      </c>
      <c r="D6" s="9"/>
    </row>
    <row r="7" spans="1:4" ht="17">
      <c r="A7" s="9" t="s">
        <v>4</v>
      </c>
      <c r="B7" s="9">
        <v>0.46</v>
      </c>
      <c r="C7" s="10">
        <f t="shared" si="0"/>
        <v>1.5840739849944818</v>
      </c>
      <c r="D7" s="9"/>
    </row>
    <row r="8" spans="1:4" ht="17">
      <c r="A8" s="9" t="s">
        <v>13</v>
      </c>
      <c r="B8" s="9">
        <v>1.68</v>
      </c>
      <c r="C8" s="10">
        <f t="shared" si="0"/>
        <v>5.3655559711219745</v>
      </c>
      <c r="D8" s="9"/>
    </row>
    <row r="9" spans="1:4" ht="17">
      <c r="A9" s="9" t="s">
        <v>24</v>
      </c>
      <c r="B9" s="9">
        <v>0.28000000000000003</v>
      </c>
      <c r="C9" s="10">
        <f t="shared" si="0"/>
        <v>1.3231298123374369</v>
      </c>
      <c r="D9" s="9"/>
    </row>
    <row r="10" spans="1:4" ht="17">
      <c r="A10" s="9" t="s">
        <v>12</v>
      </c>
      <c r="B10" s="9">
        <v>0.32</v>
      </c>
      <c r="C10" s="10">
        <f t="shared" si="0"/>
        <v>1.3771277643359572</v>
      </c>
      <c r="D10" s="9"/>
    </row>
    <row r="11" spans="1:4" ht="17">
      <c r="A11" s="9" t="s">
        <v>27</v>
      </c>
      <c r="B11" s="9">
        <v>-0.31</v>
      </c>
      <c r="C11" s="10">
        <f t="shared" si="0"/>
        <v>0.73344695622428924</v>
      </c>
      <c r="D11" s="9"/>
    </row>
    <row r="12" spans="1:4" ht="17">
      <c r="A12" s="9" t="s">
        <v>14</v>
      </c>
      <c r="B12" s="9">
        <v>-0.5</v>
      </c>
      <c r="C12" s="10">
        <f t="shared" si="0"/>
        <v>0.60653065971263342</v>
      </c>
      <c r="D12" s="9"/>
    </row>
    <row r="13" spans="1:4" ht="17">
      <c r="A13" s="9" t="s">
        <v>25</v>
      </c>
      <c r="B13" s="9">
        <v>0.42</v>
      </c>
      <c r="C13" s="10">
        <f t="shared" si="0"/>
        <v>1.5219615556186337</v>
      </c>
      <c r="D13" s="9"/>
    </row>
    <row r="14" spans="1:4" ht="17">
      <c r="A14" s="9" t="s">
        <v>19</v>
      </c>
      <c r="B14" s="9">
        <v>-1</v>
      </c>
      <c r="C14" s="10">
        <f t="shared" si="0"/>
        <v>0.36787944117144233</v>
      </c>
      <c r="D14" s="9"/>
    </row>
    <row r="15" spans="1:4" ht="17">
      <c r="A15" s="9" t="s">
        <v>28</v>
      </c>
      <c r="B15" s="9">
        <v>0.16</v>
      </c>
      <c r="C15" s="10">
        <f t="shared" si="0"/>
        <v>1.1735108709918103</v>
      </c>
      <c r="D15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5CA7E-6E44-624E-9F8F-C80A4E5ECE20}">
  <dimension ref="A1:B4"/>
  <sheetViews>
    <sheetView tabSelected="1" workbookViewId="0">
      <selection activeCell="E12" sqref="E12"/>
    </sheetView>
  </sheetViews>
  <sheetFormatPr baseColWidth="10" defaultRowHeight="16"/>
  <cols>
    <col min="1" max="1" width="12.83203125" bestFit="1" customWidth="1"/>
  </cols>
  <sheetData>
    <row r="1" spans="1:2" ht="17">
      <c r="A1" s="18" t="s">
        <v>50</v>
      </c>
      <c r="B1" s="19" t="s">
        <v>54</v>
      </c>
    </row>
    <row r="2" spans="1:2" ht="17">
      <c r="A2" s="18" t="s">
        <v>52</v>
      </c>
      <c r="B2" s="20" t="s">
        <v>57</v>
      </c>
    </row>
    <row r="3" spans="1:2" ht="17">
      <c r="A3" s="18" t="s">
        <v>51</v>
      </c>
      <c r="B3" s="20" t="s">
        <v>56</v>
      </c>
    </row>
    <row r="4" spans="1:2" ht="17">
      <c r="A4" s="18" t="s">
        <v>53</v>
      </c>
      <c r="B4" s="20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S1</vt:lpstr>
      <vt:lpstr>Table S2</vt:lpstr>
      <vt:lpstr>Table S3</vt:lpstr>
      <vt:lpstr>Table S4</vt:lpstr>
      <vt:lpstr>Article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2020-05-23T01:03:50Z</dcterms:created>
  <dcterms:modified xsi:type="dcterms:W3CDTF">2020-12-01T23:10:19Z</dcterms:modified>
</cp:coreProperties>
</file>