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t88/Desktop/"/>
    </mc:Choice>
  </mc:AlternateContent>
  <xr:revisionPtr revIDLastSave="0" documentId="13_ncr:1_{018E3358-6B1F-254C-946F-11479C102FDF}" xr6:coauthVersionLast="45" xr6:coauthVersionMax="45" xr10:uidLastSave="{00000000-0000-0000-0000-000000000000}"/>
  <bookViews>
    <workbookView xWindow="1020" yWindow="460" windowWidth="26840" windowHeight="15540" xr2:uid="{56665A78-F10C-E048-8BE2-413EB3B2F8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6" i="1" l="1"/>
  <c r="U135" i="1"/>
  <c r="U137" i="1"/>
  <c r="L93" i="1" l="1"/>
  <c r="P51" i="1"/>
  <c r="P7" i="1"/>
  <c r="P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Samuel Thompson</author>
  </authors>
  <commentList>
    <comment ref="M78" authorId="0" shapeId="0" xr:uid="{4F391435-0B92-324B-9FA5-2400C97C9693}">
      <text>
        <r>
          <rPr>
            <sz val="10"/>
            <color indexed="81"/>
            <rFont val="Calibri"/>
            <family val="2"/>
          </rPr>
          <t>Much easier to just use the figures they give that are already in per hectare format. 2 years of resto.</t>
        </r>
      </text>
    </comment>
  </commentList>
</comments>
</file>

<file path=xl/sharedStrings.xml><?xml version="1.0" encoding="utf-8"?>
<sst xmlns="http://schemas.openxmlformats.org/spreadsheetml/2006/main" count="1381" uniqueCount="366">
  <si>
    <t>Article code</t>
  </si>
  <si>
    <t>Project site code</t>
  </si>
  <si>
    <t>Authors</t>
  </si>
  <si>
    <t>Year published</t>
  </si>
  <si>
    <t>Country</t>
  </si>
  <si>
    <t>Specific Location</t>
  </si>
  <si>
    <t>Economy</t>
  </si>
  <si>
    <t>Wetland type</t>
  </si>
  <si>
    <t>Wetland type Refined</t>
  </si>
  <si>
    <t>Coastal / Terrestrial</t>
  </si>
  <si>
    <t>Latitude</t>
  </si>
  <si>
    <t>Project Duration</t>
  </si>
  <si>
    <t>Project area</t>
  </si>
  <si>
    <t>Calculation Year</t>
  </si>
  <si>
    <t>F1</t>
  </si>
  <si>
    <t>F1a</t>
  </si>
  <si>
    <t>Huang, J.C., Mitsch, W.J., Zhang, L., 2009. Ecological restoration design of a stream on a college campus in central Ohio 5, 329–340. doi:10.1016/j.ecoleng.2008.07.01</t>
  </si>
  <si>
    <t>USA</t>
  </si>
  <si>
    <t>Marion, Ohio</t>
  </si>
  <si>
    <t>Developed</t>
  </si>
  <si>
    <t>Riparian wetland</t>
  </si>
  <si>
    <t>Floodplain</t>
  </si>
  <si>
    <t>Terrestrial</t>
  </si>
  <si>
    <t>temperate</t>
  </si>
  <si>
    <t>M1</t>
  </si>
  <si>
    <t>M1a</t>
  </si>
  <si>
    <t>Adger NW, Kelly PM, Tri NH (1997) Valuing the products and services of mangrove restoration. Commonwealth Forestry Review 76:198-202</t>
  </si>
  <si>
    <t>Vietnam</t>
  </si>
  <si>
    <t>Nam Ha Province</t>
  </si>
  <si>
    <t>developing</t>
  </si>
  <si>
    <t>Mangrove</t>
  </si>
  <si>
    <t>Coastal</t>
  </si>
  <si>
    <t>Tropical</t>
  </si>
  <si>
    <t>M1b</t>
  </si>
  <si>
    <t>M2</t>
  </si>
  <si>
    <t>M2a</t>
  </si>
  <si>
    <t>Brockmeyer R, Rey J, Virnstein R, Gilmore R, Earnest L (1997) Rehabilitation of impounded estuarine wetlands by hydrologic reconnection to the Indian River Lagoon, Florida (USA). Wetl Ecol Manag 4:93–109</t>
  </si>
  <si>
    <t>Indian River Lagoon, Florida, USA</t>
  </si>
  <si>
    <t>developed</t>
  </si>
  <si>
    <t>M3</t>
  </si>
  <si>
    <t>M3a</t>
  </si>
  <si>
    <t>Brown B, Fadillah R, Nurdin Y, Soulsby I, Ahmad R (2014) CASE STUDY: Community Based Ecological Mangrove Rehabilitation (CBEMR) in Indonesia. Sapiens 7:1-12</t>
  </si>
  <si>
    <t>Indonesia</t>
  </si>
  <si>
    <t>Tanakeke Island and Marus, South Sulawesi</t>
  </si>
  <si>
    <t>M4</t>
  </si>
  <si>
    <t>M4a</t>
  </si>
  <si>
    <r>
      <t xml:space="preserve">Hashim R, Kamali B, Tamin N, Zakaria R (2010) An integrated approach to coastal rehabilitation: Mangrove restoration in Sungai Haji Dorani, Malaysia. Estuar Coast Shelf Sci 86:118–124  </t>
    </r>
    <r>
      <rPr>
        <b/>
        <sz val="12"/>
        <color theme="1"/>
        <rFont val="Calibri"/>
        <family val="2"/>
      </rPr>
      <t>AND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Kamali B, Hashim R (2011) Mangrove restoration without planting. Ecol Eng 37:387–391</t>
    </r>
  </si>
  <si>
    <t>Malaysia</t>
  </si>
  <si>
    <t>Sungai Haji Dorani</t>
  </si>
  <si>
    <t>M5</t>
  </si>
  <si>
    <t>M5a</t>
  </si>
  <si>
    <t>Kamali B, Hashim R (2011) Mangrove restoration without planting. Ecol Eng 37:387–391</t>
  </si>
  <si>
    <t>M6</t>
  </si>
  <si>
    <t>M6a</t>
  </si>
  <si>
    <t>King D (1998) The dollar value of wetlands: trap set, bait taken, don’t swallow. Natl Wetl Newsl 20:7–11</t>
  </si>
  <si>
    <t>M7</t>
  </si>
  <si>
    <t>M7a</t>
  </si>
  <si>
    <t>Lewis III R, Hodgson A, Mauseth G (2005) Project facilitates the natural reseeding of mangrove forests (Florida). Ecol Restor 23:276–277</t>
  </si>
  <si>
    <t>Tampa Bay, Florida</t>
  </si>
  <si>
    <t>M8</t>
  </si>
  <si>
    <t>M8a</t>
  </si>
  <si>
    <t>Milano G (1999) Restoration of coastal wetlands in southeastern Florida. Wetl J 11:15–24</t>
  </si>
  <si>
    <t>Miami-Dade County, southeastern Florida</t>
  </si>
  <si>
    <t>M8b</t>
  </si>
  <si>
    <t>North end of Key Biscayne, Florida</t>
  </si>
  <si>
    <t>M8c</t>
  </si>
  <si>
    <t>South end of Key Biscayne, Florida</t>
  </si>
  <si>
    <t>M8d</t>
  </si>
  <si>
    <t>North Miami, Florida</t>
  </si>
  <si>
    <t>M8e</t>
  </si>
  <si>
    <t>M8f</t>
  </si>
  <si>
    <t>Miami, Florida, USA</t>
  </si>
  <si>
    <t>M8g</t>
  </si>
  <si>
    <t>North side of the Oleta River, North Miami Beach, Florida</t>
  </si>
  <si>
    <t>M8h</t>
  </si>
  <si>
    <t>Chicken Key, located in the Biscayne Bay Aquatic Preserve, south Biscayne Bay, Miami-Dade, Florida</t>
  </si>
  <si>
    <t>M9</t>
  </si>
  <si>
    <t>M9a</t>
  </si>
  <si>
    <t>Motamedi S, Hashim R, Zakaria R, Song KI, Sofawi B (2014) Long-term assessment of an innovative mangrove rehabilitation project: Case study on Carey Island, Malaysia. Sci World J 2014</t>
  </si>
  <si>
    <t>Carey Island</t>
  </si>
  <si>
    <t>M10</t>
  </si>
  <si>
    <t>M10a</t>
  </si>
  <si>
    <t>Primavera J, Esteban J (2008) A review of mangrove rehabilitation in the Philippines: successes, failures and future prospects. Wetl Ecol Manag 16:345–358</t>
  </si>
  <si>
    <t>Philippines</t>
  </si>
  <si>
    <t>M10b</t>
  </si>
  <si>
    <t>M10c</t>
  </si>
  <si>
    <t>M10d</t>
  </si>
  <si>
    <t>M10e</t>
  </si>
  <si>
    <t>M10f</t>
  </si>
  <si>
    <t>Magallanes in
Agusan del Norte, Northern Mindanao</t>
  </si>
  <si>
    <t>M10g</t>
  </si>
  <si>
    <t>various</t>
  </si>
  <si>
    <t>M10h</t>
  </si>
  <si>
    <t>M10i</t>
  </si>
  <si>
    <t>M10j</t>
  </si>
  <si>
    <t>M10k</t>
  </si>
  <si>
    <t>Palawan</t>
  </si>
  <si>
    <t>M10l</t>
  </si>
  <si>
    <t>Surigao del Sur</t>
  </si>
  <si>
    <t>M11</t>
  </si>
  <si>
    <t>M11a</t>
  </si>
  <si>
    <t>Sathirathai S, Barbier E (2001) Valuing mangrove conservation in Southern Thailand. Contemp Econ Policy 19:109–122</t>
  </si>
  <si>
    <t>Thailand</t>
  </si>
  <si>
    <t>Tha Po Village, Surat Thani</t>
  </si>
  <si>
    <t>M12</t>
  </si>
  <si>
    <t>M12a</t>
  </si>
  <si>
    <t>Spurgeon J (1999) The socio-economic costs and benefits of coastal habitat rehabilitation and creation. Mar Pollut Bull 37:373–382</t>
  </si>
  <si>
    <t>M12b</t>
  </si>
  <si>
    <t>M12c</t>
  </si>
  <si>
    <t>M12d</t>
  </si>
  <si>
    <t>M12e</t>
  </si>
  <si>
    <t>M12f</t>
  </si>
  <si>
    <t>M12g</t>
  </si>
  <si>
    <t>Puerto Rico</t>
  </si>
  <si>
    <t>M13</t>
  </si>
  <si>
    <t>M13a</t>
  </si>
  <si>
    <t>Tri NH, Adger WN, Kelly PM (1998) Natural resource management in mitigating climate impacts: the example of mangrove restoration in Vietnam. Glob Environ Change-Human Policy Dimens 8:49-61</t>
  </si>
  <si>
    <t>M14</t>
  </si>
  <si>
    <t>M14a</t>
  </si>
  <si>
    <t>Tuan TH, My NHD, Anh LTQ, Toan NV (2014) Using contingent valuation method to estimate the WTP for mangrove restoration under the context of climate change: A case study of Thi Nai lagoon, Quy Nhon city, Vietnam. Ocean Coastal Manage 95:198-212</t>
  </si>
  <si>
    <t>Thi Nai Lagoon</t>
  </si>
  <si>
    <t>M15</t>
  </si>
  <si>
    <t>M15a</t>
  </si>
  <si>
    <t>Walton M, Samonte-Tan G, Primavera J, Edwards-Jones G, Vay L Le (2006) Are mangroves worth replanting? The direct economic benefits of a community-based reforestation project. Environ Conserv 33:335–343</t>
  </si>
  <si>
    <t>at the mouth of the Aklan River, in the Aklan province of Western Visayas, Panay Island</t>
  </si>
  <si>
    <t>FM1</t>
  </si>
  <si>
    <t>FM1a</t>
  </si>
  <si>
    <t>Gutrich, J.J., Hitzhusen, F.J., 2004. Assessing the substitutability of mitigation wetlands for natural sites : estimating restoration lag costs of wetland mitigation 48, 409–424. doi:10.1016/j.ecolecon.2003.10.019</t>
  </si>
  <si>
    <t>Ohio</t>
  </si>
  <si>
    <t>Freshwater marsh (lowland)</t>
  </si>
  <si>
    <t>Marsh</t>
  </si>
  <si>
    <t>Temperate</t>
  </si>
  <si>
    <t>FM1b</t>
  </si>
  <si>
    <t>Gutrich, J.J., Hitzhusen, F.J., 2004. Assessing the substitutability of mitigation wetlands for natural sites : estimating restoration lag costs of wetland mitigation 48, 409–424. doi:10.1016/j.ecolecon.2003.10.020</t>
  </si>
  <si>
    <t>FM1c</t>
  </si>
  <si>
    <t>Gutrich, J.J., Hitzhusen, F.J., 2004. Assessing the substitutability of mitigation wetlands for natural sites : estimating restoration lag costs of wetland mitigation 48, 409–424. doi:10.1016/j.ecolecon.2003.10.021</t>
  </si>
  <si>
    <t>FM1d</t>
  </si>
  <si>
    <t>Gutrich, J.J., Hitzhusen, F.J., 2004. Assessing the substitutability of mitigation wetlands for natural sites : estimating restoration lag costs of wetland mitigation 48, 409–424. doi:10.1016/j.ecolecon.2003.10.022</t>
  </si>
  <si>
    <t>FM1e</t>
  </si>
  <si>
    <t>Gutrich, J.J., Hitzhusen, F.J., 2004. Assessing the substitutability of mitigation wetlands for natural sites : estimating restoration lag costs of wetland mitigation 48, 409–424. doi:10.1016/j.ecolecon.2003.10.023</t>
  </si>
  <si>
    <t>FM1f</t>
  </si>
  <si>
    <t>Gutrich, J.J., Hitzhusen, F.J., 2004. Assessing the substitutability of mitigation wetlands for natural sites : estimating restoration lag costs of wetland mitigation 48, 409–424. doi:10.1016/j.ecolecon.2003.10.024</t>
  </si>
  <si>
    <t>FM1g</t>
  </si>
  <si>
    <t>Gutrich, J.J., Hitzhusen, F.J., 2004. Assessing the substitutability of mitigation wetlands for natural sites : estimating restoration lag costs of wetland mitigation 48, 409–424. doi:10.1016/j.ecolecon.2003.10.025</t>
  </si>
  <si>
    <t>FM1h</t>
  </si>
  <si>
    <t>Gutrich, J.J., Hitzhusen, F.J., 2004. Assessing the substitutability of mitigation wetlands for natural sites : estimating restoration lag costs of wetland mitigation 48, 409–424. doi:10.1016/j.ecolecon.2003.10.026</t>
  </si>
  <si>
    <t>FM1i</t>
  </si>
  <si>
    <t>Gutrich, J.J., Hitzhusen, F.J., 2004. Assessing the substitutability of mitigation wetlands for natural sites : estimating restoration lag costs of wetland mitigation 48, 409–424. doi:10.1016/j.ecolecon.2003.10.027</t>
  </si>
  <si>
    <t>Colorado</t>
  </si>
  <si>
    <t>Freshwater marsh (highland)</t>
  </si>
  <si>
    <t>FM2</t>
  </si>
  <si>
    <t>FM2a</t>
  </si>
  <si>
    <t>Zentner, J., Glaspy, J., Schenk, D., 2003. Wetland and Riparian Woodland Restoration Costs will this wetland P ro ject C o sts S alt M arsh R esto ratio n 166–173.</t>
  </si>
  <si>
    <t>San Fransisco</t>
  </si>
  <si>
    <t>Wet meadow</t>
  </si>
  <si>
    <t>FM2b</t>
  </si>
  <si>
    <t>Perrenial marsh</t>
  </si>
  <si>
    <t>FM3</t>
  </si>
  <si>
    <t>FM3a</t>
  </si>
  <si>
    <t>Strehlow, T., Dekeyser, S., Kobiela, B., 2019. Estimating Restoration Costs in Southeastern North Dakota 35, 23–32.</t>
  </si>
  <si>
    <t>Albert Ekre Grassland Preserve in Richland County, North Dakota</t>
  </si>
  <si>
    <t>FM3b</t>
  </si>
  <si>
    <t>FM3c</t>
  </si>
  <si>
    <t>FM4</t>
  </si>
  <si>
    <t>FM4a</t>
  </si>
  <si>
    <t>Jenkins, W.A., Murray, B.C., Kramer, R.A., Faulkner, S.P., 2010. Valuing ecosystem services from wetlands restoration in the Mississippi Alluvial Valley. Ecol. Econ. 69, 1051–1061. doi:10.1016/j.ecolecon.2009.11.022</t>
  </si>
  <si>
    <t>Mississippi</t>
  </si>
  <si>
    <t>P1</t>
  </si>
  <si>
    <t>P1a</t>
  </si>
  <si>
    <t>Grand-clement, E., Anderson, K., Smith, D., Angus, M., Luscombe, D.J., Gatis, N., Bray, L.S., Brazier, R.E., 2015. New approaches to the restoration of shallow marginal peatlands. J. Environ. Manage. 161, 417–430. doi:10.1016/j.jenvman.2015.06.023</t>
  </si>
  <si>
    <t>UK</t>
  </si>
  <si>
    <t>Exmoor National Park (Exmoor)</t>
  </si>
  <si>
    <t>Shallow peatland</t>
  </si>
  <si>
    <t>Peatland</t>
  </si>
  <si>
    <t>P1b</t>
  </si>
  <si>
    <t>Grand-clement, E., Anderson, K., Smith, D., Angus, M., Luscombe, D.J., Gatis, N., Bray, L.S., Brazier, R.E., 2015. New approaches to the restoration of shallow marginal peatlands. J. Environ. Manage. 161, 417–430. doi:10.1016/j.jenvman.2015.06.024</t>
  </si>
  <si>
    <t>Exmoor National Park (Aclands)</t>
  </si>
  <si>
    <t>P1c</t>
  </si>
  <si>
    <t>Grand-clement, E., Anderson, K., Smith, D., Angus, M., Luscombe, D.J., Gatis, N., Bray, L.S., Brazier, R.E., 2015. New approaches to the restoration of shallow marginal peatlands. J. Environ. Manage. 161, 417–430. doi:10.1016/j.jenvman.2015.06.025</t>
  </si>
  <si>
    <t>Exmoor National Park (Spooners)</t>
  </si>
  <si>
    <t>P1d</t>
  </si>
  <si>
    <t>Grand-clement, E., Anderson, K., Smith, D., Angus, M., Luscombe, D.J., Gatis, N., Bray, L.S., Brazier, R.E., 2015. New approaches to the restoration of shallow marginal peatlands. J. Environ. Manage. 161, 417–430. doi:10.1016/j.jenvman.2015.06.026</t>
  </si>
  <si>
    <t>P2</t>
  </si>
  <si>
    <t>P2a</t>
  </si>
  <si>
    <t>Klimkowska, A., Dzierz, P., Brzezin, K., Kotowski, W., Medrzycki, M.,  2010. Can we balance the high costs of nature restoration with the method of topsoil removal ? Case study from Poland 18, 202–205. doi:10.1016/j.jnc.2009.09.003</t>
  </si>
  <si>
    <t>Poland</t>
  </si>
  <si>
    <t>Calowanie Fen</t>
  </si>
  <si>
    <t>Fen</t>
  </si>
  <si>
    <t>P3</t>
  </si>
  <si>
    <t>P3a</t>
  </si>
  <si>
    <t>Grossmann, M., Dietrich, O., 2012. Social Benefits And Abatement Costs Of Greenhouse Gas Emission Reductions From Restoring Drained Fen Wetlands : A Case Study From The Elbe River Basin. Irrigation and Drainage. DOI: 10.1002/ird.1669.</t>
  </si>
  <si>
    <t>Germany</t>
  </si>
  <si>
    <t>Elbe River Basin</t>
  </si>
  <si>
    <t>P4</t>
  </si>
  <si>
    <t>P4a</t>
  </si>
  <si>
    <t>Worrall, F., Evans, M.G., Bonn, A., Reed, M.S., Chapman, D., Holden, J., 2009. Science of the Total Environment Can carbon offsetting pay for upland ecological restoration ? Sci. Total Environ. 408, 26–36. doi:10.1016/j.scitotenv.2009.09.022</t>
  </si>
  <si>
    <t>Peak District</t>
  </si>
  <si>
    <t>SM1</t>
  </si>
  <si>
    <t>SM1a</t>
  </si>
  <si>
    <t>Salt marsh</t>
  </si>
  <si>
    <t>SM2</t>
  </si>
  <si>
    <t>SM2a</t>
  </si>
  <si>
    <t>Kassakian J., Jones A., Martinich J., Hudgens D. Managing for No Net Loss of Ecological Services: An Approach for Quantifying Loss of Coastal Wetlands due to Sea Level Rise. Environmental Management 59, 736–751.</t>
  </si>
  <si>
    <t>Delaware Bay (Delaware)</t>
  </si>
  <si>
    <t>Estuary, Marsh, Riverine</t>
  </si>
  <si>
    <t>SM3</t>
  </si>
  <si>
    <t>SM3a</t>
  </si>
  <si>
    <t>Bauer D, Cyr N, Swallow S (2004) Public Preferences for Compensatory Mitigation of Salt Marsh Losses: a Contingent Choice of Alternatives. Conserv Biol 18:401–411</t>
  </si>
  <si>
    <t>Rhode Island</t>
  </si>
  <si>
    <t>Saltmarsh</t>
  </si>
  <si>
    <t>SM4</t>
  </si>
  <si>
    <t>SM4a</t>
  </si>
  <si>
    <t>SM5</t>
  </si>
  <si>
    <t>SM5a</t>
  </si>
  <si>
    <t>Burchett MD, Allen C, Pulkownik A, MacFarlane G (1998) Rehabilitation of saline wetland, Olympics 2000 site, Sydney (Australia) - II: Saltmarsh transplantation trials and application. Mar Pollut Bull 37:526-534</t>
  </si>
  <si>
    <t>Australia</t>
  </si>
  <si>
    <t>Haslams Creek, Olympics 2000 Site, Sydney</t>
  </si>
  <si>
    <t>SM6</t>
  </si>
  <si>
    <t>SM6a</t>
  </si>
  <si>
    <t>Burdick DM, Dionne M, Boumans RM, Short FT (1997) Ecological responses to tidal restorations of two northern New England salt marshes. Wetl Ecol Manag 4:129-144</t>
  </si>
  <si>
    <t>Mill Brook Marsh, New Hampshire</t>
  </si>
  <si>
    <t>SM7</t>
  </si>
  <si>
    <t>SM7a</t>
  </si>
  <si>
    <t>SM8</t>
  </si>
  <si>
    <t>SM8a</t>
  </si>
  <si>
    <t>SM8b</t>
  </si>
  <si>
    <t>SM8c</t>
  </si>
  <si>
    <t>SM8d</t>
  </si>
  <si>
    <t>SM8e</t>
  </si>
  <si>
    <t>Highland Oaks Park, Florida</t>
  </si>
  <si>
    <t>SM8f</t>
  </si>
  <si>
    <t>SM9</t>
  </si>
  <si>
    <t>SM9a</t>
  </si>
  <si>
    <t>Minello T, Rozas L, Caldwell P, Liese C (2012) A comparison of salt marsh construction costs with the value of exported shrimp production. Wetlands 32:791–799</t>
  </si>
  <si>
    <t>GISP Terraces, Galveston Bay, Texas</t>
  </si>
  <si>
    <t>SM9b</t>
  </si>
  <si>
    <t>Pierce Marsh I, Galveston Bay, Texas</t>
  </si>
  <si>
    <t>SM9c</t>
  </si>
  <si>
    <t>Mason Marsh, Galveston Bay, Texas</t>
  </si>
  <si>
    <t>SM9d</t>
  </si>
  <si>
    <t>Minello Marsh, Galveston Bay, Texas</t>
  </si>
  <si>
    <t>SM9e</t>
  </si>
  <si>
    <t>Pierce Marsh II, Galveston Bay, Texas</t>
  </si>
  <si>
    <t>SM9f</t>
  </si>
  <si>
    <t>Jumbile Cove I, Galveston Bay, Texas</t>
  </si>
  <si>
    <t>SM9g</t>
  </si>
  <si>
    <t>Jumbile Cove II, Galveston Bay, Texas</t>
  </si>
  <si>
    <t>SM9h</t>
  </si>
  <si>
    <t>Delehide Cove, Galveston Bay, Texas</t>
  </si>
  <si>
    <t>SM9i</t>
  </si>
  <si>
    <t>I-45 West, Galveston Bay, Texas</t>
  </si>
  <si>
    <t>SM10</t>
  </si>
  <si>
    <t>SM10a</t>
  </si>
  <si>
    <t>Rozas L, Caldwell P, Minello T (2005) The fishery value of salt marsh restoration projects. J Coast Res:37–50</t>
  </si>
  <si>
    <t>I-45 East, Galveston Bay, Texas</t>
  </si>
  <si>
    <t>SM11</t>
  </si>
  <si>
    <t>SM11a</t>
  </si>
  <si>
    <t>Sparks E, Cebrian J, Biber P, Sheehan K, Tobias C (2013) Cost-effectiveness of two small-scale salt marsh restoration designs. Ecol Eng 53:250–256</t>
  </si>
  <si>
    <t>Grand Bay National Estuarine Research Reserve, Mississippi</t>
  </si>
  <si>
    <t>SM11b</t>
  </si>
  <si>
    <t>Sparks E, Cebrian J, Biber P, Sheehan K, Tobias C (2013) Cost-effectiveness of two small-scale salt marsh restoration designs. Ecol Eng 53:250–257</t>
  </si>
  <si>
    <t>SM11c</t>
  </si>
  <si>
    <t>Sparks E, Cebrian J, Biber P, Sheehan K, Tobias C (2013) Cost-effectiveness of two small-scale salt marsh restoration designs. Ecol Eng 53:250–258</t>
  </si>
  <si>
    <t>SM11d</t>
  </si>
  <si>
    <t>Sparks E, Cebrian J, Biber P, Sheehan K, Tobias C (2013) Cost-effectiveness of two small-scale salt marsh restoration designs. Ecol Eng 53:250–259</t>
  </si>
  <si>
    <t>SM11e</t>
  </si>
  <si>
    <t>Sparks E, Cebrian J, Biber P, Sheehan K, Tobias C (2013) Cost-effectiveness of two small-scale salt marsh restoration designs. Ecol Eng 53:250–260</t>
  </si>
  <si>
    <t>SM11f</t>
  </si>
  <si>
    <t>Sparks E, Cebrian J, Biber P, Sheehan K, Tobias C (2013) Cost-effectiveness of two small-scale salt marsh restoration designs. Ecol Eng 53:250–261</t>
  </si>
  <si>
    <t>SM11g</t>
  </si>
  <si>
    <t>Sparks E, Cebrian J, Biber P, Sheehan K, Tobias C (2013) Cost-effectiveness of two small-scale salt marsh restoration designs. Ecol Eng 53:250–262</t>
  </si>
  <si>
    <t>SM11h</t>
  </si>
  <si>
    <t>Sparks E, Cebrian J, Biber P, Sheehan K, Tobias C (2013) Cost-effectiveness of two small-scale salt marsh restoration designs. Ecol Eng 53:250–263</t>
  </si>
  <si>
    <t>SM11i</t>
  </si>
  <si>
    <t>Sparks E, Cebrian J, Biber P, Sheehan K, Tobias C (2013) Cost-effectiveness of two small-scale salt marsh restoration designs. Ecol Eng 53:250–264</t>
  </si>
  <si>
    <t>SM11j</t>
  </si>
  <si>
    <t>Sparks E, Cebrian J, Biber P, Sheehan K, Tobias C (2013) Cost-effectiveness of two small-scale salt marsh restoration designs. Ecol Eng 53:250–265</t>
  </si>
  <si>
    <t>SM11k</t>
  </si>
  <si>
    <t>Sparks E, Cebrian J, Biber P, Sheehan K, Tobias C (2013) Cost-effectiveness of two small-scale salt marsh restoration designs. Ecol Eng 53:250–266</t>
  </si>
  <si>
    <t>SM11l</t>
  </si>
  <si>
    <t>Sparks E, Cebrian J, Biber P, Sheehan K, Tobias C (2013) Cost-effectiveness of two small-scale salt marsh restoration designs. Ecol Eng 53:250–267</t>
  </si>
  <si>
    <t>SM11m</t>
  </si>
  <si>
    <t>Sparks E, Cebrian J, Biber P, Sheehan K, Tobias C (2013) Cost-effectiveness of two small-scale salt marsh restoration designs. Ecol Eng 53:250–268</t>
  </si>
  <si>
    <t>SM11n</t>
  </si>
  <si>
    <t>Sparks E, Cebrian J, Biber P, Sheehan K, Tobias C (2013) Cost-effectiveness of two small-scale salt marsh restoration designs. Ecol Eng 53:250–269</t>
  </si>
  <si>
    <t>SM12</t>
  </si>
  <si>
    <t>SM12a</t>
  </si>
  <si>
    <t>SM12b</t>
  </si>
  <si>
    <t>Spurgeon J (1999) The socio-economic costs and benefits of coastal habitat rehabilitation and creation. Mar Pollut Bull 37:373–383</t>
  </si>
  <si>
    <t>SM12c</t>
  </si>
  <si>
    <t>Spurgeon J (1999) The socio-economic costs and benefits of coastal habitat rehabilitation and creation. Mar Pollut Bull 37:373–384</t>
  </si>
  <si>
    <t>SM12d</t>
  </si>
  <si>
    <t>Spurgeon J (1999) The socio-economic costs and benefits of coastal habitat rehabilitation and creation. Mar Pollut Bull 37:373–385</t>
  </si>
  <si>
    <t>SM12e</t>
  </si>
  <si>
    <t>Spurgeon J (1999) The socio-economic costs and benefits of coastal habitat rehabilitation and creation. Mar Pollut Bull 37:373–388</t>
  </si>
  <si>
    <t>Galilee Bird Sanctuary, Rhode Island</t>
  </si>
  <si>
    <t>SM12f</t>
  </si>
  <si>
    <t>Spurgeon J (1999) The socio-economic costs and benefits of coastal habitat rehabilitation and creation. Mar Pollut Bull 37:373–389</t>
  </si>
  <si>
    <t>Greenhill Marsh, Louisiana</t>
  </si>
  <si>
    <t>SM12g</t>
  </si>
  <si>
    <t>Spurgeon J (1999) The socio-economic costs and benefits of coastal habitat rehabilitation and creation. Mar Pollut Bull 37:373–390</t>
  </si>
  <si>
    <t>Northey Island, Essex</t>
  </si>
  <si>
    <t>SM12h</t>
  </si>
  <si>
    <t>Spurgeon J (1999) The socio-economic costs and benefits of coastal habitat rehabilitation and creation. Mar Pollut Bull 37:373–391</t>
  </si>
  <si>
    <t>Horsey Island, Essex</t>
  </si>
  <si>
    <t>SM12i</t>
  </si>
  <si>
    <t>Spurgeon J (1999) The socio-economic costs and benefits of coastal habitat rehabilitation and creation. Mar Pollut Bull 37:373–392</t>
  </si>
  <si>
    <t>Orplands, Essex</t>
  </si>
  <si>
    <t>SM13</t>
  </si>
  <si>
    <t>SM13a</t>
  </si>
  <si>
    <t>Taylor DS (2012) Removing the sands (sins?) of our past: dredge spoil removal and saltmarsh restoration along the Indian River Lagoon, Florida (USA). Wetl Ecol Manag 20:213-218</t>
  </si>
  <si>
    <t>Sams Creek, Indian River Lagoon, Florida</t>
  </si>
  <si>
    <t>New Buswang, Kalibo, Aklan</t>
  </si>
  <si>
    <t>Developing</t>
  </si>
  <si>
    <t>Central Visayas</t>
  </si>
  <si>
    <t>Banacon</t>
  </si>
  <si>
    <t>Jolo</t>
  </si>
  <si>
    <t>Saenger P (1996) Mangrove restoration in Australia: a case study of Brisbane International Airport. In: Field C (ed) Restoration of mangrove ecosystems. International Tropical Timber Organization, International Society for Mangrove Ecosystems, Okinawa, Japan, p 36–51</t>
  </si>
  <si>
    <t>International Airport Brisbane</t>
  </si>
  <si>
    <t>Teas H (1977) Ecology and restoration of mangrove shorelines in Florida. Environ Conserv 4:51–58</t>
  </si>
  <si>
    <t>Florida</t>
  </si>
  <si>
    <t>Samson M, Rollon R (2008) Growth performance of planted mangroves in the Philippines: revisiting forest management strategies. Ambio 37:234–240</t>
  </si>
  <si>
    <t>M10m</t>
  </si>
  <si>
    <t>M10n</t>
  </si>
  <si>
    <t>M10o</t>
  </si>
  <si>
    <t>M10p</t>
  </si>
  <si>
    <t>M10q</t>
  </si>
  <si>
    <t>M10r</t>
  </si>
  <si>
    <t>M10s</t>
  </si>
  <si>
    <t>M10t</t>
  </si>
  <si>
    <t>M16</t>
  </si>
  <si>
    <t>M17</t>
  </si>
  <si>
    <t>M18</t>
  </si>
  <si>
    <t>M16 a</t>
  </si>
  <si>
    <t>M16b</t>
  </si>
  <si>
    <t>M16c</t>
  </si>
  <si>
    <t>M16d</t>
  </si>
  <si>
    <t>M16e</t>
  </si>
  <si>
    <t>M17a</t>
  </si>
  <si>
    <t>M17b</t>
  </si>
  <si>
    <t>M17c</t>
  </si>
  <si>
    <t>M17d</t>
  </si>
  <si>
    <t>M17e</t>
  </si>
  <si>
    <t>M17f</t>
  </si>
  <si>
    <t>M17g</t>
  </si>
  <si>
    <t>M18a</t>
  </si>
  <si>
    <t>SD</t>
  </si>
  <si>
    <t>Broome SW, Seneca ED, Woodhouse Jr WW (1988) Tidal salt marsh restoration. Aquat Bot 32:1-22</t>
  </si>
  <si>
    <t>North Carolina</t>
  </si>
  <si>
    <t>SM14</t>
  </si>
  <si>
    <t>SM14d</t>
  </si>
  <si>
    <t>SM14c</t>
  </si>
  <si>
    <t>SM14b</t>
  </si>
  <si>
    <t>SM14a</t>
  </si>
  <si>
    <t>FLOODPLAIN (ALL AVERAGING)</t>
  </si>
  <si>
    <t>STDEV: NA because n = 1</t>
  </si>
  <si>
    <t>MANGROVE</t>
  </si>
  <si>
    <t>Mean</t>
  </si>
  <si>
    <t>Median</t>
  </si>
  <si>
    <t>MARSH</t>
  </si>
  <si>
    <t>PEATLAND</t>
  </si>
  <si>
    <t>SALTMARSH</t>
  </si>
  <si>
    <r>
      <t>Costs in USD / ha</t>
    </r>
    <r>
      <rPr>
        <b/>
        <sz val="12"/>
        <color theme="1"/>
        <rFont val="Calibri (Body)"/>
      </rPr>
      <t xml:space="preserve"> (t)</t>
    </r>
  </si>
  <si>
    <r>
      <t>Costs in USD / ha</t>
    </r>
    <r>
      <rPr>
        <b/>
        <sz val="12"/>
        <color theme="1"/>
        <rFont val="Calibri (Body)"/>
      </rPr>
      <t xml:space="preserve"> (@2010) CPI</t>
    </r>
  </si>
  <si>
    <r>
      <t xml:space="preserve">Costs in USD / ha </t>
    </r>
    <r>
      <rPr>
        <b/>
        <sz val="12"/>
        <color theme="1"/>
        <rFont val="Calibri (Body)"/>
      </rPr>
      <t>/ yr (@2010) CPI</t>
    </r>
  </si>
  <si>
    <t>Taillardat et al. (in review)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</si>
</sst>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00"/>
    <numFmt numFmtId="166" formatCode="_(* #,##0_);_(* \(#,##0\);_(* &quot;-&quot;??_);_(@_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indexed="81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 (Body)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64" fontId="3" fillId="6" borderId="0" xfId="0" applyNumberFormat="1" applyFont="1" applyFill="1" applyAlignment="1">
      <alignment horizontal="left" vertical="center"/>
    </xf>
    <xf numFmtId="165" fontId="3" fillId="6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164" fontId="0" fillId="3" borderId="0" xfId="0" applyNumberFormat="1" applyFont="1" applyFill="1" applyAlignment="1">
      <alignment horizontal="left" vertical="center"/>
    </xf>
    <xf numFmtId="165" fontId="0" fillId="3" borderId="0" xfId="0" applyNumberFormat="1" applyFont="1" applyFill="1" applyAlignment="1">
      <alignment horizontal="left" vertical="center"/>
    </xf>
    <xf numFmtId="3" fontId="0" fillId="3" borderId="0" xfId="0" applyNumberFormat="1" applyFont="1" applyFill="1" applyAlignment="1">
      <alignment horizontal="left" vertical="center"/>
    </xf>
    <xf numFmtId="0" fontId="0" fillId="3" borderId="0" xfId="1" applyNumberFormat="1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3" fillId="6" borderId="0" xfId="1" applyNumberFormat="1" applyFont="1" applyFill="1" applyAlignment="1">
      <alignment horizontal="left" vertical="center"/>
    </xf>
    <xf numFmtId="164" fontId="3" fillId="6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0" fontId="4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right" vertical="center"/>
    </xf>
    <xf numFmtId="166" fontId="3" fillId="8" borderId="6" xfId="1" applyNumberFormat="1" applyFont="1" applyFill="1" applyBorder="1" applyAlignment="1">
      <alignment horizontal="right" vertical="center"/>
    </xf>
    <xf numFmtId="0" fontId="3" fillId="8" borderId="7" xfId="0" applyFont="1" applyFill="1" applyBorder="1" applyAlignment="1">
      <alignment horizontal="right" vertical="center"/>
    </xf>
    <xf numFmtId="166" fontId="3" fillId="8" borderId="8" xfId="1" applyNumberFormat="1" applyFont="1" applyFill="1" applyBorder="1" applyAlignment="1">
      <alignment horizontal="right" vertical="center"/>
    </xf>
    <xf numFmtId="0" fontId="4" fillId="9" borderId="3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vertical="center"/>
    </xf>
    <xf numFmtId="0" fontId="3" fillId="9" borderId="5" xfId="0" applyFont="1" applyFill="1" applyBorder="1" applyAlignment="1">
      <alignment horizontal="right" vertical="center"/>
    </xf>
    <xf numFmtId="166" fontId="3" fillId="9" borderId="6" xfId="0" applyNumberFormat="1" applyFont="1" applyFill="1" applyBorder="1" applyAlignment="1">
      <alignment vertical="center"/>
    </xf>
    <xf numFmtId="0" fontId="3" fillId="10" borderId="5" xfId="0" applyFont="1" applyFill="1" applyBorder="1" applyAlignment="1">
      <alignment horizontal="right" vertical="center"/>
    </xf>
    <xf numFmtId="166" fontId="3" fillId="10" borderId="6" xfId="1" applyNumberFormat="1" applyFont="1" applyFill="1" applyBorder="1" applyAlignment="1">
      <alignment vertical="center"/>
    </xf>
    <xf numFmtId="0" fontId="3" fillId="10" borderId="7" xfId="0" applyFont="1" applyFill="1" applyBorder="1" applyAlignment="1">
      <alignment horizontal="right" vertical="center"/>
    </xf>
    <xf numFmtId="166" fontId="3" fillId="9" borderId="8" xfId="0" applyNumberFormat="1" applyFont="1" applyFill="1" applyBorder="1" applyAlignment="1">
      <alignment vertical="center"/>
    </xf>
    <xf numFmtId="0" fontId="4" fillId="11" borderId="3" xfId="0" applyFont="1" applyFill="1" applyBorder="1" applyAlignment="1">
      <alignment horizontal="right" vertical="center"/>
    </xf>
    <xf numFmtId="0" fontId="3" fillId="11" borderId="4" xfId="0" applyFont="1" applyFill="1" applyBorder="1" applyAlignment="1">
      <alignment vertical="center"/>
    </xf>
    <xf numFmtId="0" fontId="3" fillId="11" borderId="5" xfId="0" applyFont="1" applyFill="1" applyBorder="1" applyAlignment="1">
      <alignment horizontal="right" vertical="center"/>
    </xf>
    <xf numFmtId="166" fontId="3" fillId="11" borderId="6" xfId="0" applyNumberFormat="1" applyFont="1" applyFill="1" applyBorder="1" applyAlignment="1">
      <alignment vertical="center"/>
    </xf>
    <xf numFmtId="0" fontId="3" fillId="12" borderId="5" xfId="0" applyFont="1" applyFill="1" applyBorder="1" applyAlignment="1">
      <alignment horizontal="right" vertical="center"/>
    </xf>
    <xf numFmtId="166" fontId="3" fillId="12" borderId="6" xfId="1" applyNumberFormat="1" applyFont="1" applyFill="1" applyBorder="1" applyAlignment="1">
      <alignment vertical="center"/>
    </xf>
    <xf numFmtId="0" fontId="3" fillId="12" borderId="7" xfId="0" applyFont="1" applyFill="1" applyBorder="1" applyAlignment="1">
      <alignment horizontal="right" vertical="center"/>
    </xf>
    <xf numFmtId="166" fontId="3" fillId="11" borderId="8" xfId="0" applyNumberFormat="1" applyFont="1" applyFill="1" applyBorder="1" applyAlignment="1">
      <alignment vertical="center"/>
    </xf>
    <xf numFmtId="0" fontId="4" fillId="13" borderId="3" xfId="0" applyFont="1" applyFill="1" applyBorder="1" applyAlignment="1">
      <alignment horizontal="right" vertical="center"/>
    </xf>
    <xf numFmtId="0" fontId="3" fillId="13" borderId="4" xfId="0" applyFont="1" applyFill="1" applyBorder="1" applyAlignment="1">
      <alignment vertical="center"/>
    </xf>
    <xf numFmtId="0" fontId="3" fillId="13" borderId="5" xfId="0" applyFont="1" applyFill="1" applyBorder="1" applyAlignment="1">
      <alignment horizontal="right" vertical="center"/>
    </xf>
    <xf numFmtId="166" fontId="3" fillId="13" borderId="6" xfId="1" applyNumberFormat="1" applyFont="1" applyFill="1" applyBorder="1" applyAlignment="1">
      <alignment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 horizontal="left"/>
    </xf>
    <xf numFmtId="0" fontId="3" fillId="13" borderId="7" xfId="0" applyFont="1" applyFill="1" applyBorder="1" applyAlignment="1">
      <alignment horizontal="right" vertical="center"/>
    </xf>
    <xf numFmtId="166" fontId="3" fillId="13" borderId="8" xfId="1" applyNumberFormat="1" applyFont="1" applyFill="1" applyBorder="1" applyAlignment="1">
      <alignment vertical="center"/>
    </xf>
    <xf numFmtId="0" fontId="9" fillId="14" borderId="1" xfId="0" applyFont="1" applyFill="1" applyBorder="1" applyAlignment="1">
      <alignment vertical="center"/>
    </xf>
    <xf numFmtId="0" fontId="6" fillId="14" borderId="2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3954-06F3-2849-96F5-1931A37B555E}">
  <dimension ref="A1:W139"/>
  <sheetViews>
    <sheetView tabSelected="1" workbookViewId="0">
      <selection activeCell="I11" sqref="I11"/>
    </sheetView>
  </sheetViews>
  <sheetFormatPr baseColWidth="10" defaultRowHeight="16"/>
  <cols>
    <col min="1" max="1" width="15.33203125" style="24" customWidth="1"/>
    <col min="2" max="2" width="19" style="24" customWidth="1"/>
    <col min="3" max="3" width="9" style="24" customWidth="1"/>
    <col min="4" max="20" width="15.33203125" style="24" customWidth="1"/>
    <col min="21" max="21" width="14" style="24" customWidth="1"/>
    <col min="22" max="16384" width="10.83203125" style="24"/>
  </cols>
  <sheetData>
    <row r="1" spans="1:23" ht="17" thickBot="1"/>
    <row r="2" spans="1:23" ht="25" thickBot="1">
      <c r="A2" s="62" t="s">
        <v>365</v>
      </c>
      <c r="B2" s="63"/>
    </row>
    <row r="4" spans="1:23" ht="17" thickBot="1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362</v>
      </c>
      <c r="P4" s="26" t="s">
        <v>363</v>
      </c>
      <c r="Q4" s="26" t="s">
        <v>364</v>
      </c>
    </row>
    <row r="5" spans="1:23" ht="17" thickBot="1">
      <c r="A5" s="8" t="s">
        <v>14</v>
      </c>
      <c r="B5" s="8" t="s">
        <v>15</v>
      </c>
      <c r="C5" s="8" t="s">
        <v>16</v>
      </c>
      <c r="D5" s="8">
        <v>2009</v>
      </c>
      <c r="E5" s="8" t="s">
        <v>17</v>
      </c>
      <c r="F5" s="10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>
        <v>6</v>
      </c>
      <c r="M5" s="8">
        <v>0.6</v>
      </c>
      <c r="N5" s="8">
        <v>2004</v>
      </c>
      <c r="O5" s="8">
        <v>108875</v>
      </c>
      <c r="P5" s="8">
        <v>125689.77857819029</v>
      </c>
      <c r="Q5" s="8">
        <v>20948.296429698381</v>
      </c>
      <c r="T5" s="27" t="s">
        <v>354</v>
      </c>
      <c r="U5" s="28">
        <v>20948.296429698385</v>
      </c>
      <c r="V5" s="25" t="s">
        <v>355</v>
      </c>
      <c r="W5" s="29"/>
    </row>
    <row r="6" spans="1:23">
      <c r="A6" s="1" t="s">
        <v>24</v>
      </c>
      <c r="B6" s="1" t="s">
        <v>25</v>
      </c>
      <c r="C6" s="1" t="s">
        <v>26</v>
      </c>
      <c r="D6" s="1">
        <v>1997</v>
      </c>
      <c r="E6" s="1" t="s">
        <v>27</v>
      </c>
      <c r="F6" s="11" t="s">
        <v>28</v>
      </c>
      <c r="G6" s="1" t="s">
        <v>29</v>
      </c>
      <c r="H6" s="1" t="s">
        <v>30</v>
      </c>
      <c r="I6" s="1" t="s">
        <v>30</v>
      </c>
      <c r="J6" s="1" t="s">
        <v>31</v>
      </c>
      <c r="K6" s="1" t="s">
        <v>32</v>
      </c>
      <c r="L6" s="2">
        <v>1</v>
      </c>
      <c r="M6" s="3">
        <v>1</v>
      </c>
      <c r="N6" s="1">
        <v>1994</v>
      </c>
      <c r="O6" s="1">
        <v>48</v>
      </c>
      <c r="P6" s="1">
        <f>O6/40.1*100</f>
        <v>119.70074812967582</v>
      </c>
      <c r="Q6" s="1">
        <v>119.70074812967582</v>
      </c>
    </row>
    <row r="7" spans="1:23">
      <c r="A7" s="1" t="s">
        <v>24</v>
      </c>
      <c r="B7" s="1" t="s">
        <v>33</v>
      </c>
      <c r="C7" s="1" t="s">
        <v>26</v>
      </c>
      <c r="D7" s="1">
        <v>1997</v>
      </c>
      <c r="E7" s="1" t="s">
        <v>27</v>
      </c>
      <c r="F7" s="11" t="s">
        <v>28</v>
      </c>
      <c r="G7" s="1" t="s">
        <v>29</v>
      </c>
      <c r="H7" s="1" t="s">
        <v>30</v>
      </c>
      <c r="I7" s="1" t="s">
        <v>30</v>
      </c>
      <c r="J7" s="1" t="s">
        <v>31</v>
      </c>
      <c r="K7" s="1" t="s">
        <v>32</v>
      </c>
      <c r="L7" s="2">
        <v>1</v>
      </c>
      <c r="M7" s="3">
        <v>1</v>
      </c>
      <c r="N7" s="1">
        <v>1994</v>
      </c>
      <c r="O7" s="1">
        <v>55</v>
      </c>
      <c r="P7" s="1">
        <f>O7/40.1*100</f>
        <v>137.15710723192021</v>
      </c>
      <c r="Q7" s="1">
        <v>137.15710723192021</v>
      </c>
    </row>
    <row r="8" spans="1:23">
      <c r="A8" s="1" t="s">
        <v>34</v>
      </c>
      <c r="B8" s="1" t="s">
        <v>35</v>
      </c>
      <c r="C8" s="1" t="s">
        <v>36</v>
      </c>
      <c r="D8" s="1">
        <v>1996</v>
      </c>
      <c r="E8" s="1" t="s">
        <v>17</v>
      </c>
      <c r="F8" s="11" t="s">
        <v>37</v>
      </c>
      <c r="G8" s="1" t="s">
        <v>38</v>
      </c>
      <c r="H8" s="1" t="s">
        <v>30</v>
      </c>
      <c r="I8" s="1" t="s">
        <v>30</v>
      </c>
      <c r="J8" s="1" t="s">
        <v>31</v>
      </c>
      <c r="K8" s="1" t="s">
        <v>32</v>
      </c>
      <c r="L8" s="2">
        <v>3</v>
      </c>
      <c r="M8" s="3">
        <v>8000</v>
      </c>
      <c r="N8" s="1">
        <v>1995</v>
      </c>
      <c r="O8" s="1">
        <v>225</v>
      </c>
      <c r="P8" s="1">
        <v>321.96749999999997</v>
      </c>
      <c r="Q8" s="1">
        <v>107.32250000000001</v>
      </c>
    </row>
    <row r="9" spans="1:23">
      <c r="A9" s="1" t="s">
        <v>39</v>
      </c>
      <c r="B9" s="1" t="s">
        <v>40</v>
      </c>
      <c r="C9" s="1" t="s">
        <v>41</v>
      </c>
      <c r="D9" s="1">
        <v>2014</v>
      </c>
      <c r="E9" s="1" t="s">
        <v>42</v>
      </c>
      <c r="F9" s="11" t="s">
        <v>43</v>
      </c>
      <c r="G9" s="1" t="s">
        <v>29</v>
      </c>
      <c r="H9" s="1" t="s">
        <v>30</v>
      </c>
      <c r="I9" s="1" t="s">
        <v>30</v>
      </c>
      <c r="J9" s="1" t="s">
        <v>31</v>
      </c>
      <c r="K9" s="1" t="s">
        <v>32</v>
      </c>
      <c r="L9" s="2">
        <v>4</v>
      </c>
      <c r="M9" s="3">
        <v>425</v>
      </c>
      <c r="N9" s="1">
        <v>2013</v>
      </c>
      <c r="O9" s="1">
        <v>1388</v>
      </c>
      <c r="P9" s="1">
        <v>1187.2380000000001</v>
      </c>
      <c r="Q9" s="1">
        <v>296.80939999999998</v>
      </c>
    </row>
    <row r="10" spans="1:23">
      <c r="A10" s="1" t="s">
        <v>44</v>
      </c>
      <c r="B10" s="1" t="s">
        <v>45</v>
      </c>
      <c r="C10" s="1" t="s">
        <v>46</v>
      </c>
      <c r="D10" s="1">
        <v>2010</v>
      </c>
      <c r="E10" s="1" t="s">
        <v>47</v>
      </c>
      <c r="F10" s="11" t="s">
        <v>48</v>
      </c>
      <c r="G10" s="1" t="s">
        <v>29</v>
      </c>
      <c r="H10" s="1" t="s">
        <v>30</v>
      </c>
      <c r="I10" s="1" t="s">
        <v>30</v>
      </c>
      <c r="J10" s="1" t="s">
        <v>31</v>
      </c>
      <c r="K10" s="1" t="s">
        <v>32</v>
      </c>
      <c r="L10" s="2">
        <v>1</v>
      </c>
      <c r="M10" s="3">
        <v>0.6</v>
      </c>
      <c r="N10" s="1">
        <v>2008</v>
      </c>
      <c r="O10" s="1">
        <v>61917</v>
      </c>
      <c r="P10" s="1">
        <v>63343.15</v>
      </c>
      <c r="Q10" s="1">
        <v>63343.15</v>
      </c>
    </row>
    <row r="11" spans="1:23">
      <c r="A11" s="1" t="s">
        <v>49</v>
      </c>
      <c r="B11" s="1" t="s">
        <v>50</v>
      </c>
      <c r="C11" s="1" t="s">
        <v>51</v>
      </c>
      <c r="D11" s="1">
        <v>2011</v>
      </c>
      <c r="E11" s="1" t="s">
        <v>47</v>
      </c>
      <c r="F11" s="11" t="s">
        <v>47</v>
      </c>
      <c r="G11" s="1" t="s">
        <v>29</v>
      </c>
      <c r="H11" s="1" t="s">
        <v>30</v>
      </c>
      <c r="I11" s="1" t="s">
        <v>30</v>
      </c>
      <c r="J11" s="1" t="s">
        <v>31</v>
      </c>
      <c r="K11" s="1" t="s">
        <v>32</v>
      </c>
      <c r="L11" s="2">
        <v>5</v>
      </c>
      <c r="M11" s="3">
        <v>1819</v>
      </c>
      <c r="N11" s="1">
        <v>2009</v>
      </c>
      <c r="O11" s="1">
        <v>5223</v>
      </c>
      <c r="P11" s="1">
        <v>5312.3149999999996</v>
      </c>
      <c r="Q11" s="1">
        <v>1062.463</v>
      </c>
    </row>
    <row r="12" spans="1:23">
      <c r="A12" s="1" t="s">
        <v>52</v>
      </c>
      <c r="B12" s="1" t="s">
        <v>53</v>
      </c>
      <c r="C12" s="1" t="s">
        <v>54</v>
      </c>
      <c r="D12" s="1">
        <v>1998</v>
      </c>
      <c r="E12" s="1" t="s">
        <v>17</v>
      </c>
      <c r="F12" s="11" t="s">
        <v>17</v>
      </c>
      <c r="G12" s="1" t="s">
        <v>38</v>
      </c>
      <c r="H12" s="1" t="s">
        <v>30</v>
      </c>
      <c r="I12" s="1" t="s">
        <v>30</v>
      </c>
      <c r="J12" s="1" t="s">
        <v>31</v>
      </c>
      <c r="K12" s="1" t="s">
        <v>32</v>
      </c>
      <c r="L12" s="2"/>
      <c r="M12" s="3">
        <v>0.40468564200000001</v>
      </c>
      <c r="N12" s="1">
        <v>1997</v>
      </c>
      <c r="O12" s="1">
        <v>59305</v>
      </c>
      <c r="P12" s="1">
        <v>80563.48</v>
      </c>
      <c r="Q12" s="1">
        <v>80563.48</v>
      </c>
    </row>
    <row r="13" spans="1:23">
      <c r="A13" s="1" t="s">
        <v>55</v>
      </c>
      <c r="B13" s="1" t="s">
        <v>56</v>
      </c>
      <c r="C13" s="1" t="s">
        <v>57</v>
      </c>
      <c r="D13" s="1">
        <v>2005</v>
      </c>
      <c r="E13" s="1" t="s">
        <v>17</v>
      </c>
      <c r="F13" s="11" t="s">
        <v>58</v>
      </c>
      <c r="G13" s="1" t="s">
        <v>38</v>
      </c>
      <c r="H13" s="1" t="s">
        <v>30</v>
      </c>
      <c r="I13" s="1" t="s">
        <v>30</v>
      </c>
      <c r="J13" s="1" t="s">
        <v>31</v>
      </c>
      <c r="K13" s="1" t="s">
        <v>32</v>
      </c>
      <c r="L13" s="2"/>
      <c r="M13" s="3"/>
      <c r="N13" s="1">
        <v>1999</v>
      </c>
      <c r="O13" s="1">
        <v>24000</v>
      </c>
      <c r="P13" s="1">
        <v>31417.27</v>
      </c>
      <c r="Q13" s="1">
        <v>31417.27</v>
      </c>
    </row>
    <row r="14" spans="1:23">
      <c r="A14" s="1" t="s">
        <v>59</v>
      </c>
      <c r="B14" s="1" t="s">
        <v>60</v>
      </c>
      <c r="C14" s="1" t="s">
        <v>61</v>
      </c>
      <c r="D14" s="1">
        <v>1999</v>
      </c>
      <c r="E14" s="1" t="s">
        <v>17</v>
      </c>
      <c r="F14" s="11" t="s">
        <v>62</v>
      </c>
      <c r="G14" s="1" t="s">
        <v>38</v>
      </c>
      <c r="H14" s="1" t="s">
        <v>30</v>
      </c>
      <c r="I14" s="1" t="s">
        <v>30</v>
      </c>
      <c r="J14" s="1" t="s">
        <v>31</v>
      </c>
      <c r="K14" s="1" t="s">
        <v>32</v>
      </c>
      <c r="L14" s="2"/>
      <c r="M14" s="3">
        <v>121.5</v>
      </c>
      <c r="N14" s="1">
        <v>1998</v>
      </c>
      <c r="O14" s="1">
        <v>55144</v>
      </c>
      <c r="P14" s="1">
        <v>73765.88</v>
      </c>
      <c r="Q14" s="1">
        <v>73765.88</v>
      </c>
    </row>
    <row r="15" spans="1:23">
      <c r="A15" s="1" t="s">
        <v>59</v>
      </c>
      <c r="B15" s="1" t="s">
        <v>63</v>
      </c>
      <c r="C15" s="1" t="s">
        <v>61</v>
      </c>
      <c r="D15" s="1">
        <v>1999</v>
      </c>
      <c r="E15" s="1" t="s">
        <v>17</v>
      </c>
      <c r="F15" s="11" t="s">
        <v>64</v>
      </c>
      <c r="G15" s="1" t="s">
        <v>38</v>
      </c>
      <c r="H15" s="1" t="s">
        <v>30</v>
      </c>
      <c r="I15" s="1" t="s">
        <v>30</v>
      </c>
      <c r="J15" s="1" t="s">
        <v>31</v>
      </c>
      <c r="K15" s="1" t="s">
        <v>32</v>
      </c>
      <c r="L15" s="2"/>
      <c r="M15" s="3">
        <v>8.7007413029999991</v>
      </c>
      <c r="N15" s="1">
        <v>1996</v>
      </c>
      <c r="O15" s="1">
        <v>91946</v>
      </c>
      <c r="P15" s="1">
        <v>127824.9</v>
      </c>
      <c r="Q15" s="1">
        <v>127824.9</v>
      </c>
    </row>
    <row r="16" spans="1:23">
      <c r="A16" s="1" t="s">
        <v>59</v>
      </c>
      <c r="B16" s="1" t="s">
        <v>65</v>
      </c>
      <c r="C16" s="1" t="s">
        <v>61</v>
      </c>
      <c r="D16" s="1">
        <v>1999</v>
      </c>
      <c r="E16" s="1" t="s">
        <v>17</v>
      </c>
      <c r="F16" s="11" t="s">
        <v>66</v>
      </c>
      <c r="G16" s="1" t="s">
        <v>38</v>
      </c>
      <c r="H16" s="1" t="s">
        <v>30</v>
      </c>
      <c r="I16" s="1" t="s">
        <v>30</v>
      </c>
      <c r="J16" s="1" t="s">
        <v>31</v>
      </c>
      <c r="K16" s="1" t="s">
        <v>32</v>
      </c>
      <c r="L16" s="2"/>
      <c r="M16" s="3">
        <v>34.39827957</v>
      </c>
      <c r="N16" s="1">
        <v>1999</v>
      </c>
      <c r="O16" s="1">
        <v>81399</v>
      </c>
      <c r="P16" s="1">
        <v>106555.6</v>
      </c>
      <c r="Q16" s="1">
        <v>106555.6</v>
      </c>
    </row>
    <row r="17" spans="1:17">
      <c r="A17" s="1" t="s">
        <v>59</v>
      </c>
      <c r="B17" s="1" t="s">
        <v>67</v>
      </c>
      <c r="C17" s="1" t="s">
        <v>61</v>
      </c>
      <c r="D17" s="1">
        <v>1999</v>
      </c>
      <c r="E17" s="1" t="s">
        <v>17</v>
      </c>
      <c r="F17" s="11" t="s">
        <v>68</v>
      </c>
      <c r="G17" s="1" t="s">
        <v>38</v>
      </c>
      <c r="H17" s="1" t="s">
        <v>30</v>
      </c>
      <c r="I17" s="1" t="s">
        <v>30</v>
      </c>
      <c r="J17" s="1" t="s">
        <v>31</v>
      </c>
      <c r="K17" s="1" t="s">
        <v>32</v>
      </c>
      <c r="L17" s="2"/>
      <c r="M17" s="3">
        <v>0.80937128400000002</v>
      </c>
      <c r="N17" s="1">
        <v>1995</v>
      </c>
      <c r="O17" s="1">
        <v>172974</v>
      </c>
      <c r="P17" s="1">
        <v>247520.1</v>
      </c>
      <c r="Q17" s="1">
        <v>247520.1</v>
      </c>
    </row>
    <row r="18" spans="1:17">
      <c r="A18" s="1" t="s">
        <v>59</v>
      </c>
      <c r="B18" s="1" t="s">
        <v>69</v>
      </c>
      <c r="C18" s="1" t="s">
        <v>61</v>
      </c>
      <c r="D18" s="1">
        <v>1999</v>
      </c>
      <c r="E18" s="1" t="s">
        <v>17</v>
      </c>
      <c r="F18" s="11" t="s">
        <v>68</v>
      </c>
      <c r="G18" s="1" t="s">
        <v>38</v>
      </c>
      <c r="H18" s="1" t="s">
        <v>30</v>
      </c>
      <c r="I18" s="1" t="s">
        <v>30</v>
      </c>
      <c r="J18" s="1" t="s">
        <v>31</v>
      </c>
      <c r="K18" s="1" t="s">
        <v>32</v>
      </c>
      <c r="L18" s="2"/>
      <c r="M18" s="3">
        <v>2.0234282100000001</v>
      </c>
      <c r="N18" s="1">
        <v>1999</v>
      </c>
      <c r="O18" s="1">
        <v>88958</v>
      </c>
      <c r="P18" s="1">
        <v>116450.7</v>
      </c>
      <c r="Q18" s="1">
        <v>116450.7</v>
      </c>
    </row>
    <row r="19" spans="1:17">
      <c r="A19" s="1" t="s">
        <v>59</v>
      </c>
      <c r="B19" s="1" t="s">
        <v>70</v>
      </c>
      <c r="C19" s="1" t="s">
        <v>61</v>
      </c>
      <c r="D19" s="1">
        <v>1999</v>
      </c>
      <c r="E19" s="1" t="s">
        <v>17</v>
      </c>
      <c r="F19" s="11" t="s">
        <v>71</v>
      </c>
      <c r="G19" s="1" t="s">
        <v>38</v>
      </c>
      <c r="H19" s="1" t="s">
        <v>30</v>
      </c>
      <c r="I19" s="1" t="s">
        <v>30</v>
      </c>
      <c r="J19" s="1" t="s">
        <v>31</v>
      </c>
      <c r="K19" s="1" t="s">
        <v>32</v>
      </c>
      <c r="L19" s="2"/>
      <c r="M19" s="3">
        <v>5.2609133459999997</v>
      </c>
      <c r="N19" s="1">
        <v>1990</v>
      </c>
      <c r="O19" s="1">
        <v>57024</v>
      </c>
      <c r="P19" s="1">
        <v>95167.27</v>
      </c>
      <c r="Q19" s="1">
        <v>95167.27</v>
      </c>
    </row>
    <row r="20" spans="1:17">
      <c r="A20" s="1" t="s">
        <v>59</v>
      </c>
      <c r="B20" s="1" t="s">
        <v>72</v>
      </c>
      <c r="C20" s="1" t="s">
        <v>61</v>
      </c>
      <c r="D20" s="1">
        <v>1999</v>
      </c>
      <c r="E20" s="1" t="s">
        <v>17</v>
      </c>
      <c r="F20" s="11" t="s">
        <v>73</v>
      </c>
      <c r="G20" s="1" t="s">
        <v>38</v>
      </c>
      <c r="H20" s="1" t="s">
        <v>30</v>
      </c>
      <c r="I20" s="1" t="s">
        <v>30</v>
      </c>
      <c r="J20" s="1" t="s">
        <v>31</v>
      </c>
      <c r="K20" s="1" t="s">
        <v>32</v>
      </c>
      <c r="L20" s="2"/>
      <c r="M20" s="3">
        <v>18.210853890000003</v>
      </c>
      <c r="N20" s="1">
        <v>1999</v>
      </c>
      <c r="O20" s="1">
        <v>82368</v>
      </c>
      <c r="P20" s="1">
        <v>107824.1</v>
      </c>
      <c r="Q20" s="1">
        <v>107824.1</v>
      </c>
    </row>
    <row r="21" spans="1:17">
      <c r="A21" s="1" t="s">
        <v>59</v>
      </c>
      <c r="B21" s="1" t="s">
        <v>74</v>
      </c>
      <c r="C21" s="1" t="s">
        <v>61</v>
      </c>
      <c r="D21" s="1">
        <v>1999</v>
      </c>
      <c r="E21" s="1" t="s">
        <v>17</v>
      </c>
      <c r="F21" s="11" t="s">
        <v>75</v>
      </c>
      <c r="G21" s="1" t="s">
        <v>38</v>
      </c>
      <c r="H21" s="1" t="s">
        <v>30</v>
      </c>
      <c r="I21" s="1" t="s">
        <v>30</v>
      </c>
      <c r="J21" s="1" t="s">
        <v>31</v>
      </c>
      <c r="K21" s="1" t="s">
        <v>32</v>
      </c>
      <c r="L21" s="2"/>
      <c r="M21" s="3">
        <v>2.8327994940000001</v>
      </c>
      <c r="N21" s="1">
        <v>1997</v>
      </c>
      <c r="O21" s="1">
        <v>211805</v>
      </c>
      <c r="P21" s="1">
        <v>287728.7</v>
      </c>
      <c r="Q21" s="1">
        <v>287728.7</v>
      </c>
    </row>
    <row r="22" spans="1:17">
      <c r="A22" s="1" t="s">
        <v>76</v>
      </c>
      <c r="B22" s="1" t="s">
        <v>77</v>
      </c>
      <c r="C22" s="1" t="s">
        <v>78</v>
      </c>
      <c r="D22" s="1">
        <v>2014</v>
      </c>
      <c r="E22" s="1" t="s">
        <v>47</v>
      </c>
      <c r="F22" s="11" t="s">
        <v>79</v>
      </c>
      <c r="G22" s="1" t="s">
        <v>29</v>
      </c>
      <c r="H22" s="1" t="s">
        <v>30</v>
      </c>
      <c r="I22" s="1" t="s">
        <v>30</v>
      </c>
      <c r="J22" s="1" t="s">
        <v>31</v>
      </c>
      <c r="K22" s="1" t="s">
        <v>32</v>
      </c>
      <c r="L22" s="2">
        <v>4</v>
      </c>
      <c r="M22" s="3">
        <v>0.192</v>
      </c>
      <c r="N22" s="1">
        <v>2008</v>
      </c>
      <c r="O22" s="1">
        <v>138122</v>
      </c>
      <c r="P22" s="1">
        <v>141303.4</v>
      </c>
      <c r="Q22" s="1">
        <v>35325.85</v>
      </c>
    </row>
    <row r="23" spans="1:17">
      <c r="A23" s="1" t="s">
        <v>80</v>
      </c>
      <c r="B23" s="1" t="s">
        <v>81</v>
      </c>
      <c r="C23" s="1" t="s">
        <v>82</v>
      </c>
      <c r="D23" s="1">
        <v>2008</v>
      </c>
      <c r="E23" s="1" t="s">
        <v>83</v>
      </c>
      <c r="F23" s="11" t="s">
        <v>83</v>
      </c>
      <c r="G23" s="1" t="s">
        <v>29</v>
      </c>
      <c r="H23" s="1" t="s">
        <v>30</v>
      </c>
      <c r="I23" s="1" t="s">
        <v>30</v>
      </c>
      <c r="J23" s="1" t="s">
        <v>31</v>
      </c>
      <c r="K23" s="1" t="s">
        <v>32</v>
      </c>
      <c r="L23" s="2"/>
      <c r="M23" s="3"/>
      <c r="N23" s="1">
        <v>2007</v>
      </c>
      <c r="O23" s="1">
        <v>100</v>
      </c>
      <c r="P23" s="1">
        <v>117.104</v>
      </c>
      <c r="Q23" s="1">
        <v>117.104</v>
      </c>
    </row>
    <row r="24" spans="1:17">
      <c r="A24" s="1" t="s">
        <v>80</v>
      </c>
      <c r="B24" s="1" t="s">
        <v>84</v>
      </c>
      <c r="C24" s="1" t="s">
        <v>82</v>
      </c>
      <c r="D24" s="1">
        <v>2008</v>
      </c>
      <c r="E24" s="1" t="s">
        <v>83</v>
      </c>
      <c r="F24" s="11" t="s">
        <v>83</v>
      </c>
      <c r="G24" s="1" t="s">
        <v>29</v>
      </c>
      <c r="H24" s="1" t="s">
        <v>30</v>
      </c>
      <c r="I24" s="1" t="s">
        <v>30</v>
      </c>
      <c r="J24" s="1" t="s">
        <v>31</v>
      </c>
      <c r="K24" s="1" t="s">
        <v>32</v>
      </c>
      <c r="L24" s="2"/>
      <c r="M24" s="3"/>
      <c r="N24" s="1">
        <v>2007</v>
      </c>
      <c r="O24" s="1">
        <v>500</v>
      </c>
      <c r="P24" s="1">
        <v>585.51990000000001</v>
      </c>
      <c r="Q24" s="1">
        <v>585.51990000000001</v>
      </c>
    </row>
    <row r="25" spans="1:17">
      <c r="A25" s="1" t="s">
        <v>80</v>
      </c>
      <c r="B25" s="1" t="s">
        <v>85</v>
      </c>
      <c r="C25" s="1" t="s">
        <v>82</v>
      </c>
      <c r="D25" s="1">
        <v>2008</v>
      </c>
      <c r="E25" s="1" t="s">
        <v>83</v>
      </c>
      <c r="F25" s="11" t="s">
        <v>83</v>
      </c>
      <c r="G25" s="1" t="s">
        <v>29</v>
      </c>
      <c r="H25" s="1" t="s">
        <v>30</v>
      </c>
      <c r="I25" s="1" t="s">
        <v>30</v>
      </c>
      <c r="J25" s="1" t="s">
        <v>31</v>
      </c>
      <c r="K25" s="1" t="s">
        <v>32</v>
      </c>
      <c r="L25" s="2">
        <v>10</v>
      </c>
      <c r="M25" s="3">
        <v>11486</v>
      </c>
      <c r="N25" s="1">
        <v>1993</v>
      </c>
      <c r="O25" s="1">
        <v>7783</v>
      </c>
      <c r="P25" s="1">
        <v>19314.849999999999</v>
      </c>
      <c r="Q25" s="1">
        <v>1931.4849999999999</v>
      </c>
    </row>
    <row r="26" spans="1:17">
      <c r="A26" s="1" t="s">
        <v>80</v>
      </c>
      <c r="B26" s="1" t="s">
        <v>86</v>
      </c>
      <c r="C26" s="1" t="s">
        <v>82</v>
      </c>
      <c r="D26" s="1">
        <v>2008</v>
      </c>
      <c r="E26" s="1" t="s">
        <v>83</v>
      </c>
      <c r="F26" s="11" t="s">
        <v>83</v>
      </c>
      <c r="G26" s="1" t="s">
        <v>29</v>
      </c>
      <c r="H26" s="1" t="s">
        <v>30</v>
      </c>
      <c r="I26" s="1" t="s">
        <v>30</v>
      </c>
      <c r="J26" s="1" t="s">
        <v>31</v>
      </c>
      <c r="K26" s="1" t="s">
        <v>32</v>
      </c>
      <c r="L26" s="2">
        <v>4</v>
      </c>
      <c r="M26" s="3">
        <v>7000</v>
      </c>
      <c r="N26" s="1">
        <v>1990</v>
      </c>
      <c r="O26" s="1">
        <v>11429</v>
      </c>
      <c r="P26" s="1">
        <v>39007.96</v>
      </c>
      <c r="Q26" s="1">
        <v>9751.991</v>
      </c>
    </row>
    <row r="27" spans="1:17">
      <c r="A27" s="1" t="s">
        <v>80</v>
      </c>
      <c r="B27" s="1" t="s">
        <v>87</v>
      </c>
      <c r="C27" s="1" t="s">
        <v>82</v>
      </c>
      <c r="D27" s="1">
        <v>2008</v>
      </c>
      <c r="E27" s="1" t="s">
        <v>83</v>
      </c>
      <c r="F27" s="11" t="s">
        <v>83</v>
      </c>
      <c r="G27" s="1" t="s">
        <v>29</v>
      </c>
      <c r="H27" s="1" t="s">
        <v>30</v>
      </c>
      <c r="I27" s="1" t="s">
        <v>30</v>
      </c>
      <c r="J27" s="1" t="s">
        <v>31</v>
      </c>
      <c r="K27" s="1" t="s">
        <v>32</v>
      </c>
      <c r="L27" s="2">
        <v>7</v>
      </c>
      <c r="M27" s="3">
        <v>5302</v>
      </c>
      <c r="N27" s="1">
        <v>1999</v>
      </c>
      <c r="O27" s="1">
        <v>7167</v>
      </c>
      <c r="P27" s="1">
        <v>11704.53</v>
      </c>
      <c r="Q27" s="1">
        <v>1672.076</v>
      </c>
    </row>
    <row r="28" spans="1:17">
      <c r="A28" s="1" t="s">
        <v>80</v>
      </c>
      <c r="B28" s="1" t="s">
        <v>88</v>
      </c>
      <c r="C28" s="1" t="s">
        <v>82</v>
      </c>
      <c r="D28" s="1">
        <v>2008</v>
      </c>
      <c r="E28" s="1" t="s">
        <v>83</v>
      </c>
      <c r="F28" s="11" t="s">
        <v>89</v>
      </c>
      <c r="G28" s="1" t="s">
        <v>29</v>
      </c>
      <c r="H28" s="1" t="s">
        <v>30</v>
      </c>
      <c r="I28" s="1" t="s">
        <v>30</v>
      </c>
      <c r="J28" s="1" t="s">
        <v>31</v>
      </c>
      <c r="K28" s="1" t="s">
        <v>32</v>
      </c>
      <c r="L28" s="2">
        <v>1</v>
      </c>
      <c r="M28" s="3">
        <v>53.8</v>
      </c>
      <c r="N28" s="1">
        <v>2007</v>
      </c>
      <c r="O28" s="1">
        <v>782</v>
      </c>
      <c r="P28" s="1">
        <v>915.75319999999999</v>
      </c>
      <c r="Q28" s="1">
        <v>915.75319999999999</v>
      </c>
    </row>
    <row r="29" spans="1:17">
      <c r="A29" s="1" t="s">
        <v>80</v>
      </c>
      <c r="B29" s="1" t="s">
        <v>90</v>
      </c>
      <c r="C29" s="1" t="s">
        <v>82</v>
      </c>
      <c r="D29" s="1">
        <v>2008</v>
      </c>
      <c r="E29" s="1" t="s">
        <v>83</v>
      </c>
      <c r="F29" s="11" t="s">
        <v>91</v>
      </c>
      <c r="G29" s="1" t="s">
        <v>29</v>
      </c>
      <c r="H29" s="1" t="s">
        <v>30</v>
      </c>
      <c r="I29" s="1" t="s">
        <v>30</v>
      </c>
      <c r="J29" s="1" t="s">
        <v>31</v>
      </c>
      <c r="K29" s="1" t="s">
        <v>32</v>
      </c>
      <c r="L29" s="2"/>
      <c r="M29" s="3"/>
      <c r="N29" s="1">
        <v>1990</v>
      </c>
      <c r="O29" s="1">
        <v>337</v>
      </c>
      <c r="P29" s="1">
        <v>1150.204</v>
      </c>
      <c r="Q29" s="1">
        <v>1150.204</v>
      </c>
    </row>
    <row r="30" spans="1:17">
      <c r="A30" s="1" t="s">
        <v>80</v>
      </c>
      <c r="B30" s="1" t="s">
        <v>92</v>
      </c>
      <c r="C30" s="1" t="s">
        <v>82</v>
      </c>
      <c r="D30" s="1">
        <v>2008</v>
      </c>
      <c r="E30" s="1" t="s">
        <v>83</v>
      </c>
      <c r="F30" s="11" t="s">
        <v>91</v>
      </c>
      <c r="G30" s="1" t="s">
        <v>29</v>
      </c>
      <c r="H30" s="1" t="s">
        <v>30</v>
      </c>
      <c r="I30" s="1" t="s">
        <v>30</v>
      </c>
      <c r="J30" s="1" t="s">
        <v>31</v>
      </c>
      <c r="K30" s="1" t="s">
        <v>32</v>
      </c>
      <c r="L30" s="2"/>
      <c r="M30" s="3"/>
      <c r="N30" s="1">
        <v>1990</v>
      </c>
      <c r="O30" s="1">
        <v>552</v>
      </c>
      <c r="P30" s="1">
        <v>1884.0139999999999</v>
      </c>
      <c r="Q30" s="1">
        <v>1884.0139999999999</v>
      </c>
    </row>
    <row r="31" spans="1:17">
      <c r="A31" s="1" t="s">
        <v>80</v>
      </c>
      <c r="B31" s="1" t="s">
        <v>93</v>
      </c>
      <c r="C31" s="1" t="s">
        <v>82</v>
      </c>
      <c r="D31" s="1">
        <v>2008</v>
      </c>
      <c r="E31" s="1" t="s">
        <v>83</v>
      </c>
      <c r="F31" s="11" t="s">
        <v>91</v>
      </c>
      <c r="G31" s="1" t="s">
        <v>29</v>
      </c>
      <c r="H31" s="1" t="s">
        <v>30</v>
      </c>
      <c r="I31" s="1" t="s">
        <v>30</v>
      </c>
      <c r="J31" s="1" t="s">
        <v>31</v>
      </c>
      <c r="K31" s="1" t="s">
        <v>32</v>
      </c>
      <c r="L31" s="2"/>
      <c r="M31" s="3"/>
      <c r="N31" s="1">
        <v>1990</v>
      </c>
      <c r="O31" s="1">
        <v>228</v>
      </c>
      <c r="P31" s="1">
        <v>778.17970000000003</v>
      </c>
      <c r="Q31" s="1">
        <v>778.17970000000003</v>
      </c>
    </row>
    <row r="32" spans="1:17">
      <c r="A32" s="12" t="s">
        <v>80</v>
      </c>
      <c r="B32" s="12" t="s">
        <v>94</v>
      </c>
      <c r="C32" s="12" t="s">
        <v>82</v>
      </c>
      <c r="D32" s="12">
        <v>2008</v>
      </c>
      <c r="E32" s="12" t="s">
        <v>83</v>
      </c>
      <c r="F32" s="13" t="s">
        <v>91</v>
      </c>
      <c r="G32" s="12" t="s">
        <v>29</v>
      </c>
      <c r="H32" s="12" t="s">
        <v>30</v>
      </c>
      <c r="I32" s="12" t="s">
        <v>30</v>
      </c>
      <c r="J32" s="12" t="s">
        <v>31</v>
      </c>
      <c r="K32" s="12" t="s">
        <v>32</v>
      </c>
      <c r="L32" s="14"/>
      <c r="M32" s="15"/>
      <c r="N32" s="12">
        <v>1993</v>
      </c>
      <c r="O32" s="12">
        <v>575</v>
      </c>
      <c r="P32" s="12">
        <v>1426.961</v>
      </c>
      <c r="Q32" s="12">
        <v>1426.961</v>
      </c>
    </row>
    <row r="33" spans="1:17">
      <c r="A33" s="12" t="s">
        <v>80</v>
      </c>
      <c r="B33" s="12" t="s">
        <v>95</v>
      </c>
      <c r="C33" s="12" t="s">
        <v>82</v>
      </c>
      <c r="D33" s="12">
        <v>2008</v>
      </c>
      <c r="E33" s="12" t="s">
        <v>83</v>
      </c>
      <c r="F33" s="13" t="s">
        <v>96</v>
      </c>
      <c r="G33" s="12" t="s">
        <v>29</v>
      </c>
      <c r="H33" s="12" t="s">
        <v>30</v>
      </c>
      <c r="I33" s="12" t="s">
        <v>30</v>
      </c>
      <c r="J33" s="12" t="s">
        <v>31</v>
      </c>
      <c r="K33" s="12" t="s">
        <v>32</v>
      </c>
      <c r="L33" s="14"/>
      <c r="M33" s="15"/>
      <c r="N33" s="12">
        <v>1993</v>
      </c>
      <c r="O33" s="12">
        <v>242</v>
      </c>
      <c r="P33" s="12">
        <v>600.56449999999995</v>
      </c>
      <c r="Q33" s="12">
        <v>600.56449999999995</v>
      </c>
    </row>
    <row r="34" spans="1:17">
      <c r="A34" s="12" t="s">
        <v>80</v>
      </c>
      <c r="B34" s="12" t="s">
        <v>97</v>
      </c>
      <c r="C34" s="12" t="s">
        <v>82</v>
      </c>
      <c r="D34" s="12">
        <v>2008</v>
      </c>
      <c r="E34" s="12" t="s">
        <v>83</v>
      </c>
      <c r="F34" s="13" t="s">
        <v>98</v>
      </c>
      <c r="G34" s="12" t="s">
        <v>29</v>
      </c>
      <c r="H34" s="12" t="s">
        <v>30</v>
      </c>
      <c r="I34" s="12" t="s">
        <v>30</v>
      </c>
      <c r="J34" s="12" t="s">
        <v>31</v>
      </c>
      <c r="K34" s="12" t="s">
        <v>32</v>
      </c>
      <c r="L34" s="14"/>
      <c r="M34" s="15"/>
      <c r="N34" s="12">
        <v>2004</v>
      </c>
      <c r="O34" s="12">
        <v>51</v>
      </c>
      <c r="P34" s="12">
        <v>69.050560000000004</v>
      </c>
      <c r="Q34" s="12">
        <v>69.050560000000004</v>
      </c>
    </row>
    <row r="35" spans="1:17">
      <c r="A35" s="12" t="s">
        <v>80</v>
      </c>
      <c r="B35" s="12" t="s">
        <v>322</v>
      </c>
      <c r="C35" s="12" t="s">
        <v>82</v>
      </c>
      <c r="D35" s="12">
        <v>2008</v>
      </c>
      <c r="E35" s="12" t="s">
        <v>83</v>
      </c>
      <c r="F35" s="12" t="s">
        <v>312</v>
      </c>
      <c r="G35" s="12" t="s">
        <v>313</v>
      </c>
      <c r="H35" s="12" t="s">
        <v>30</v>
      </c>
      <c r="I35" s="12" t="s">
        <v>30</v>
      </c>
      <c r="J35" s="12" t="s">
        <v>31</v>
      </c>
      <c r="K35" s="12" t="s">
        <v>131</v>
      </c>
      <c r="L35" s="12"/>
      <c r="M35" s="12"/>
      <c r="N35" s="12">
        <v>1989</v>
      </c>
      <c r="O35" s="16">
        <v>462</v>
      </c>
      <c r="P35" s="16">
        <v>1776.78</v>
      </c>
      <c r="Q35" s="16">
        <v>592.25980000000004</v>
      </c>
    </row>
    <row r="36" spans="1:17">
      <c r="A36" s="12" t="s">
        <v>80</v>
      </c>
      <c r="B36" s="12" t="s">
        <v>323</v>
      </c>
      <c r="C36" s="12" t="s">
        <v>82</v>
      </c>
      <c r="D36" s="12">
        <v>2008</v>
      </c>
      <c r="E36" s="12" t="s">
        <v>83</v>
      </c>
      <c r="F36" s="12" t="s">
        <v>314</v>
      </c>
      <c r="G36" s="12" t="s">
        <v>313</v>
      </c>
      <c r="H36" s="12" t="s">
        <v>30</v>
      </c>
      <c r="I36" s="12" t="s">
        <v>30</v>
      </c>
      <c r="J36" s="12" t="s">
        <v>31</v>
      </c>
      <c r="K36" s="12" t="s">
        <v>131</v>
      </c>
      <c r="L36" s="12"/>
      <c r="M36" s="12"/>
      <c r="N36" s="12">
        <v>1984</v>
      </c>
      <c r="O36" s="16">
        <v>3521</v>
      </c>
      <c r="P36" s="16">
        <v>20965.79</v>
      </c>
      <c r="Q36" s="16">
        <v>2620.7240000000002</v>
      </c>
    </row>
    <row r="37" spans="1:17">
      <c r="A37" s="12" t="s">
        <v>80</v>
      </c>
      <c r="B37" s="12" t="s">
        <v>324</v>
      </c>
      <c r="C37" s="12" t="s">
        <v>82</v>
      </c>
      <c r="D37" s="12">
        <v>2008</v>
      </c>
      <c r="E37" s="12" t="s">
        <v>83</v>
      </c>
      <c r="F37" s="12" t="s">
        <v>315</v>
      </c>
      <c r="G37" s="12" t="s">
        <v>313</v>
      </c>
      <c r="H37" s="12" t="s">
        <v>30</v>
      </c>
      <c r="I37" s="12" t="s">
        <v>30</v>
      </c>
      <c r="J37" s="12" t="s">
        <v>31</v>
      </c>
      <c r="K37" s="12" t="s">
        <v>131</v>
      </c>
      <c r="L37" s="12"/>
      <c r="M37" s="12"/>
      <c r="N37" s="12">
        <v>1983</v>
      </c>
      <c r="O37" s="16">
        <v>78</v>
      </c>
      <c r="P37" s="16">
        <v>698.2509</v>
      </c>
      <c r="Q37" s="16">
        <v>698.2509</v>
      </c>
    </row>
    <row r="38" spans="1:17">
      <c r="A38" s="12" t="s">
        <v>80</v>
      </c>
      <c r="B38" s="12" t="s">
        <v>325</v>
      </c>
      <c r="C38" s="12" t="s">
        <v>82</v>
      </c>
      <c r="D38" s="12">
        <v>2008</v>
      </c>
      <c r="E38" s="12" t="s">
        <v>83</v>
      </c>
      <c r="F38" s="12" t="s">
        <v>315</v>
      </c>
      <c r="G38" s="12" t="s">
        <v>313</v>
      </c>
      <c r="H38" s="12" t="s">
        <v>30</v>
      </c>
      <c r="I38" s="12" t="s">
        <v>30</v>
      </c>
      <c r="J38" s="12" t="s">
        <v>31</v>
      </c>
      <c r="K38" s="12" t="s">
        <v>131</v>
      </c>
      <c r="L38" s="12"/>
      <c r="M38" s="12"/>
      <c r="N38" s="12">
        <v>1983</v>
      </c>
      <c r="O38" s="16">
        <v>68</v>
      </c>
      <c r="P38" s="16">
        <v>608.73159999999996</v>
      </c>
      <c r="Q38" s="16">
        <v>608.73159999999996</v>
      </c>
    </row>
    <row r="39" spans="1:17">
      <c r="A39" s="12" t="s">
        <v>80</v>
      </c>
      <c r="B39" s="12" t="s">
        <v>326</v>
      </c>
      <c r="C39" s="12" t="s">
        <v>82</v>
      </c>
      <c r="D39" s="12">
        <v>2008</v>
      </c>
      <c r="E39" s="12" t="s">
        <v>83</v>
      </c>
      <c r="F39" s="12" t="s">
        <v>316</v>
      </c>
      <c r="G39" s="12" t="s">
        <v>313</v>
      </c>
      <c r="H39" s="12" t="s">
        <v>30</v>
      </c>
      <c r="I39" s="12" t="s">
        <v>30</v>
      </c>
      <c r="J39" s="12" t="s">
        <v>31</v>
      </c>
      <c r="K39" s="12" t="s">
        <v>131</v>
      </c>
      <c r="L39" s="12"/>
      <c r="M39" s="12"/>
      <c r="N39" s="12">
        <v>1983</v>
      </c>
      <c r="O39" s="16">
        <v>125</v>
      </c>
      <c r="P39" s="16">
        <v>1118.992</v>
      </c>
      <c r="Q39" s="16">
        <v>1118.992</v>
      </c>
    </row>
    <row r="40" spans="1:17">
      <c r="A40" s="12" t="s">
        <v>80</v>
      </c>
      <c r="B40" s="12" t="s">
        <v>327</v>
      </c>
      <c r="C40" s="12" t="s">
        <v>82</v>
      </c>
      <c r="D40" s="12">
        <v>2008</v>
      </c>
      <c r="E40" s="12" t="s">
        <v>83</v>
      </c>
      <c r="F40" s="12" t="s">
        <v>314</v>
      </c>
      <c r="G40" s="12" t="s">
        <v>313</v>
      </c>
      <c r="H40" s="12" t="s">
        <v>30</v>
      </c>
      <c r="I40" s="12" t="s">
        <v>30</v>
      </c>
      <c r="J40" s="12" t="s">
        <v>31</v>
      </c>
      <c r="K40" s="12" t="s">
        <v>131</v>
      </c>
      <c r="L40" s="12"/>
      <c r="M40" s="12"/>
      <c r="N40" s="12">
        <v>1986</v>
      </c>
      <c r="O40" s="16">
        <v>80</v>
      </c>
      <c r="P40" s="16">
        <v>384.07369999999997</v>
      </c>
      <c r="Q40" s="16">
        <v>384.07369999999997</v>
      </c>
    </row>
    <row r="41" spans="1:17">
      <c r="A41" s="12" t="s">
        <v>80</v>
      </c>
      <c r="B41" s="12" t="s">
        <v>328</v>
      </c>
      <c r="C41" s="12" t="s">
        <v>82</v>
      </c>
      <c r="D41" s="12">
        <v>2008</v>
      </c>
      <c r="E41" s="12" t="s">
        <v>83</v>
      </c>
      <c r="F41" s="12" t="s">
        <v>314</v>
      </c>
      <c r="G41" s="12" t="s">
        <v>313</v>
      </c>
      <c r="H41" s="12" t="s">
        <v>30</v>
      </c>
      <c r="I41" s="12" t="s">
        <v>30</v>
      </c>
      <c r="J41" s="12" t="s">
        <v>31</v>
      </c>
      <c r="K41" s="12" t="s">
        <v>131</v>
      </c>
      <c r="L41" s="12"/>
      <c r="M41" s="12"/>
      <c r="N41" s="12">
        <v>1986</v>
      </c>
      <c r="O41" s="16">
        <v>40</v>
      </c>
      <c r="P41" s="16">
        <v>192.0369</v>
      </c>
      <c r="Q41" s="16">
        <v>192.0369</v>
      </c>
    </row>
    <row r="42" spans="1:17">
      <c r="A42" s="12" t="s">
        <v>80</v>
      </c>
      <c r="B42" s="12" t="s">
        <v>329</v>
      </c>
      <c r="C42" s="12" t="s">
        <v>82</v>
      </c>
      <c r="D42" s="12">
        <v>2008</v>
      </c>
      <c r="E42" s="12" t="s">
        <v>83</v>
      </c>
      <c r="F42" s="12" t="s">
        <v>314</v>
      </c>
      <c r="G42" s="12" t="s">
        <v>313</v>
      </c>
      <c r="H42" s="12" t="s">
        <v>30</v>
      </c>
      <c r="I42" s="12" t="s">
        <v>30</v>
      </c>
      <c r="J42" s="12" t="s">
        <v>31</v>
      </c>
      <c r="K42" s="12" t="s">
        <v>131</v>
      </c>
      <c r="L42" s="12"/>
      <c r="M42" s="12"/>
      <c r="N42" s="12">
        <v>1986</v>
      </c>
      <c r="O42" s="16">
        <v>140</v>
      </c>
      <c r="P42" s="16">
        <v>672.12900000000002</v>
      </c>
      <c r="Q42" s="16">
        <v>672.12900000000002</v>
      </c>
    </row>
    <row r="43" spans="1:17">
      <c r="A43" s="12" t="s">
        <v>99</v>
      </c>
      <c r="B43" s="12" t="s">
        <v>100</v>
      </c>
      <c r="C43" s="12" t="s">
        <v>101</v>
      </c>
      <c r="D43" s="12">
        <v>2001</v>
      </c>
      <c r="E43" s="12" t="s">
        <v>102</v>
      </c>
      <c r="F43" s="13" t="s">
        <v>103</v>
      </c>
      <c r="G43" s="12" t="s">
        <v>29</v>
      </c>
      <c r="H43" s="12" t="s">
        <v>30</v>
      </c>
      <c r="I43" s="12" t="s">
        <v>30</v>
      </c>
      <c r="J43" s="12" t="s">
        <v>31</v>
      </c>
      <c r="K43" s="12" t="s">
        <v>32</v>
      </c>
      <c r="L43" s="14">
        <v>1</v>
      </c>
      <c r="M43" s="15"/>
      <c r="N43" s="12">
        <v>2000</v>
      </c>
      <c r="O43" s="12">
        <v>8240</v>
      </c>
      <c r="P43" s="12">
        <v>10655.09</v>
      </c>
      <c r="Q43" s="12">
        <v>10655.09</v>
      </c>
    </row>
    <row r="44" spans="1:17">
      <c r="A44" s="12" t="s">
        <v>104</v>
      </c>
      <c r="B44" s="12" t="s">
        <v>105</v>
      </c>
      <c r="C44" s="12" t="s">
        <v>106</v>
      </c>
      <c r="D44" s="12">
        <v>1999</v>
      </c>
      <c r="E44" s="12" t="s">
        <v>17</v>
      </c>
      <c r="F44" s="13" t="s">
        <v>17</v>
      </c>
      <c r="G44" s="12" t="s">
        <v>38</v>
      </c>
      <c r="H44" s="12" t="s">
        <v>30</v>
      </c>
      <c r="I44" s="12" t="s">
        <v>30</v>
      </c>
      <c r="J44" s="12" t="s">
        <v>31</v>
      </c>
      <c r="K44" s="12" t="s">
        <v>32</v>
      </c>
      <c r="L44" s="14"/>
      <c r="M44" s="15"/>
      <c r="N44" s="12">
        <v>1997</v>
      </c>
      <c r="O44" s="12">
        <v>3000</v>
      </c>
      <c r="P44" s="12">
        <v>4075.3809999999999</v>
      </c>
      <c r="Q44" s="12">
        <v>4075.3809999999999</v>
      </c>
    </row>
    <row r="45" spans="1:17">
      <c r="A45" s="12" t="s">
        <v>104</v>
      </c>
      <c r="B45" s="12" t="s">
        <v>107</v>
      </c>
      <c r="C45" s="12" t="s">
        <v>106</v>
      </c>
      <c r="D45" s="12">
        <v>1999</v>
      </c>
      <c r="E45" s="12" t="s">
        <v>17</v>
      </c>
      <c r="F45" s="13" t="s">
        <v>17</v>
      </c>
      <c r="G45" s="12" t="s">
        <v>38</v>
      </c>
      <c r="H45" s="12" t="s">
        <v>30</v>
      </c>
      <c r="I45" s="12" t="s">
        <v>30</v>
      </c>
      <c r="J45" s="12" t="s">
        <v>31</v>
      </c>
      <c r="K45" s="12" t="s">
        <v>32</v>
      </c>
      <c r="L45" s="14"/>
      <c r="M45" s="15"/>
      <c r="N45" s="12">
        <v>1997</v>
      </c>
      <c r="O45" s="12">
        <v>28500</v>
      </c>
      <c r="P45" s="12">
        <v>40958.370000000003</v>
      </c>
      <c r="Q45" s="12">
        <v>40958.370000000003</v>
      </c>
    </row>
    <row r="46" spans="1:17">
      <c r="A46" s="12" t="s">
        <v>104</v>
      </c>
      <c r="B46" s="12" t="s">
        <v>108</v>
      </c>
      <c r="C46" s="12" t="s">
        <v>106</v>
      </c>
      <c r="D46" s="12">
        <v>1999</v>
      </c>
      <c r="E46" s="12" t="s">
        <v>17</v>
      </c>
      <c r="F46" s="13" t="s">
        <v>17</v>
      </c>
      <c r="G46" s="12" t="s">
        <v>38</v>
      </c>
      <c r="H46" s="12" t="s">
        <v>30</v>
      </c>
      <c r="I46" s="12" t="s">
        <v>30</v>
      </c>
      <c r="J46" s="12" t="s">
        <v>31</v>
      </c>
      <c r="K46" s="12" t="s">
        <v>32</v>
      </c>
      <c r="L46" s="14"/>
      <c r="M46" s="15"/>
      <c r="N46" s="12">
        <v>1997</v>
      </c>
      <c r="O46" s="12">
        <v>5700</v>
      </c>
      <c r="P46" s="12">
        <v>8191.674</v>
      </c>
      <c r="Q46" s="12">
        <v>8191.674</v>
      </c>
    </row>
    <row r="47" spans="1:17">
      <c r="A47" s="12" t="s">
        <v>104</v>
      </c>
      <c r="B47" s="12" t="s">
        <v>109</v>
      </c>
      <c r="C47" s="12" t="s">
        <v>106</v>
      </c>
      <c r="D47" s="12">
        <v>1999</v>
      </c>
      <c r="E47" s="12" t="s">
        <v>17</v>
      </c>
      <c r="F47" s="13" t="s">
        <v>17</v>
      </c>
      <c r="G47" s="12" t="s">
        <v>38</v>
      </c>
      <c r="H47" s="12" t="s">
        <v>30</v>
      </c>
      <c r="I47" s="12" t="s">
        <v>30</v>
      </c>
      <c r="J47" s="12" t="s">
        <v>31</v>
      </c>
      <c r="K47" s="12" t="s">
        <v>32</v>
      </c>
      <c r="L47" s="14"/>
      <c r="M47" s="15"/>
      <c r="N47" s="12">
        <v>1997</v>
      </c>
      <c r="O47" s="12">
        <v>230000</v>
      </c>
      <c r="P47" s="12">
        <v>330541.2</v>
      </c>
      <c r="Q47" s="12">
        <v>330541.2</v>
      </c>
    </row>
    <row r="48" spans="1:17">
      <c r="A48" s="12" t="s">
        <v>104</v>
      </c>
      <c r="B48" s="12" t="s">
        <v>110</v>
      </c>
      <c r="C48" s="12" t="s">
        <v>106</v>
      </c>
      <c r="D48" s="12">
        <v>1999</v>
      </c>
      <c r="E48" s="12" t="s">
        <v>17</v>
      </c>
      <c r="F48" s="13" t="s">
        <v>17</v>
      </c>
      <c r="G48" s="12" t="s">
        <v>38</v>
      </c>
      <c r="H48" s="12" t="s">
        <v>30</v>
      </c>
      <c r="I48" s="12" t="s">
        <v>30</v>
      </c>
      <c r="J48" s="12" t="s">
        <v>31</v>
      </c>
      <c r="K48" s="12" t="s">
        <v>32</v>
      </c>
      <c r="L48" s="14"/>
      <c r="M48" s="15"/>
      <c r="N48" s="12">
        <v>1997</v>
      </c>
      <c r="O48" s="12">
        <v>90000</v>
      </c>
      <c r="P48" s="12">
        <v>122261.4</v>
      </c>
      <c r="Q48" s="12">
        <v>122261.4</v>
      </c>
    </row>
    <row r="49" spans="1:21">
      <c r="A49" s="12" t="s">
        <v>104</v>
      </c>
      <c r="B49" s="12" t="s">
        <v>111</v>
      </c>
      <c r="C49" s="12" t="s">
        <v>106</v>
      </c>
      <c r="D49" s="12">
        <v>1999</v>
      </c>
      <c r="E49" s="12" t="s">
        <v>17</v>
      </c>
      <c r="F49" s="13" t="s">
        <v>17</v>
      </c>
      <c r="G49" s="12" t="s">
        <v>38</v>
      </c>
      <c r="H49" s="12" t="s">
        <v>30</v>
      </c>
      <c r="I49" s="12" t="s">
        <v>30</v>
      </c>
      <c r="J49" s="12" t="s">
        <v>31</v>
      </c>
      <c r="K49" s="12" t="s">
        <v>32</v>
      </c>
      <c r="L49" s="14"/>
      <c r="M49" s="15"/>
      <c r="N49" s="12">
        <v>1997</v>
      </c>
      <c r="O49" s="12">
        <v>510000</v>
      </c>
      <c r="P49" s="12">
        <v>692814.7</v>
      </c>
      <c r="Q49" s="12">
        <v>692814.7</v>
      </c>
    </row>
    <row r="50" spans="1:21">
      <c r="A50" s="12" t="s">
        <v>104</v>
      </c>
      <c r="B50" s="12" t="s">
        <v>112</v>
      </c>
      <c r="C50" s="12" t="s">
        <v>106</v>
      </c>
      <c r="D50" s="12">
        <v>1999</v>
      </c>
      <c r="E50" s="12" t="s">
        <v>113</v>
      </c>
      <c r="F50" s="13" t="s">
        <v>113</v>
      </c>
      <c r="G50" s="12" t="s">
        <v>38</v>
      </c>
      <c r="H50" s="12" t="s">
        <v>30</v>
      </c>
      <c r="I50" s="12" t="s">
        <v>30</v>
      </c>
      <c r="J50" s="12" t="s">
        <v>31</v>
      </c>
      <c r="K50" s="12" t="s">
        <v>32</v>
      </c>
      <c r="L50" s="14"/>
      <c r="M50" s="15">
        <v>400</v>
      </c>
      <c r="N50" s="12">
        <v>1997</v>
      </c>
      <c r="O50" s="12">
        <v>4000</v>
      </c>
      <c r="P50" s="12">
        <v>4000</v>
      </c>
      <c r="Q50" s="12">
        <v>4000</v>
      </c>
    </row>
    <row r="51" spans="1:21">
      <c r="A51" s="12" t="s">
        <v>114</v>
      </c>
      <c r="B51" s="12" t="s">
        <v>115</v>
      </c>
      <c r="C51" s="12" t="s">
        <v>116</v>
      </c>
      <c r="D51" s="12">
        <v>1998</v>
      </c>
      <c r="E51" s="12" t="s">
        <v>27</v>
      </c>
      <c r="F51" s="13" t="s">
        <v>28</v>
      </c>
      <c r="G51" s="12" t="s">
        <v>29</v>
      </c>
      <c r="H51" s="12" t="s">
        <v>30</v>
      </c>
      <c r="I51" s="12" t="s">
        <v>30</v>
      </c>
      <c r="J51" s="12" t="s">
        <v>31</v>
      </c>
      <c r="K51" s="12" t="s">
        <v>32</v>
      </c>
      <c r="L51" s="14">
        <v>1</v>
      </c>
      <c r="M51" s="15">
        <v>1</v>
      </c>
      <c r="N51" s="12">
        <v>1994</v>
      </c>
      <c r="O51" s="12">
        <v>55</v>
      </c>
      <c r="P51" s="12">
        <f>O51/40.1*100</f>
        <v>137.15710723192021</v>
      </c>
      <c r="Q51" s="12">
        <v>137.15710723192021</v>
      </c>
    </row>
    <row r="52" spans="1:21">
      <c r="A52" s="12" t="s">
        <v>117</v>
      </c>
      <c r="B52" s="12" t="s">
        <v>118</v>
      </c>
      <c r="C52" s="12" t="s">
        <v>119</v>
      </c>
      <c r="D52" s="12">
        <v>2014</v>
      </c>
      <c r="E52" s="12" t="s">
        <v>27</v>
      </c>
      <c r="F52" s="13" t="s">
        <v>120</v>
      </c>
      <c r="G52" s="12" t="s">
        <v>29</v>
      </c>
      <c r="H52" s="12" t="s">
        <v>30</v>
      </c>
      <c r="I52" s="12" t="s">
        <v>30</v>
      </c>
      <c r="J52" s="12" t="s">
        <v>31</v>
      </c>
      <c r="K52" s="12" t="s">
        <v>32</v>
      </c>
      <c r="L52" s="14">
        <v>4</v>
      </c>
      <c r="M52" s="15">
        <v>150</v>
      </c>
      <c r="N52" s="12">
        <v>2013</v>
      </c>
      <c r="O52" s="12">
        <v>5968</v>
      </c>
      <c r="P52" s="12">
        <v>4324.4719999999998</v>
      </c>
      <c r="Q52" s="12">
        <v>1081.1179999999999</v>
      </c>
    </row>
    <row r="53" spans="1:21">
      <c r="A53" s="12" t="s">
        <v>121</v>
      </c>
      <c r="B53" s="12" t="s">
        <v>122</v>
      </c>
      <c r="C53" s="12" t="s">
        <v>123</v>
      </c>
      <c r="D53" s="12">
        <v>2006</v>
      </c>
      <c r="E53" s="12" t="s">
        <v>83</v>
      </c>
      <c r="F53" s="13" t="s">
        <v>124</v>
      </c>
      <c r="G53" s="12" t="s">
        <v>29</v>
      </c>
      <c r="H53" s="12" t="s">
        <v>30</v>
      </c>
      <c r="I53" s="12" t="s">
        <v>30</v>
      </c>
      <c r="J53" s="12" t="s">
        <v>31</v>
      </c>
      <c r="K53" s="12" t="s">
        <v>32</v>
      </c>
      <c r="L53" s="14"/>
      <c r="M53" s="15"/>
      <c r="N53" s="12">
        <v>2003</v>
      </c>
      <c r="O53" s="17">
        <v>213</v>
      </c>
      <c r="P53" s="17">
        <v>302.31450000000001</v>
      </c>
      <c r="Q53" s="17">
        <v>302.31450000000001</v>
      </c>
    </row>
    <row r="54" spans="1:21">
      <c r="A54" s="12" t="s">
        <v>330</v>
      </c>
      <c r="B54" s="12" t="s">
        <v>333</v>
      </c>
      <c r="C54" s="18" t="s">
        <v>317</v>
      </c>
      <c r="D54" s="12">
        <v>1996</v>
      </c>
      <c r="E54" s="12" t="s">
        <v>215</v>
      </c>
      <c r="F54" s="12" t="s">
        <v>318</v>
      </c>
      <c r="G54" s="12" t="s">
        <v>38</v>
      </c>
      <c r="H54" s="12" t="s">
        <v>30</v>
      </c>
      <c r="I54" s="12" t="s">
        <v>30</v>
      </c>
      <c r="J54" s="12" t="s">
        <v>31</v>
      </c>
      <c r="K54" s="12" t="s">
        <v>131</v>
      </c>
      <c r="L54" s="12">
        <v>1</v>
      </c>
      <c r="M54" s="12"/>
      <c r="N54" s="12">
        <v>1980</v>
      </c>
      <c r="O54" s="16">
        <v>2277</v>
      </c>
      <c r="P54" s="16">
        <v>8307.9120000000003</v>
      </c>
      <c r="Q54" s="16">
        <v>8307.9120000000003</v>
      </c>
      <c r="S54" s="30"/>
    </row>
    <row r="55" spans="1:21">
      <c r="A55" s="12" t="s">
        <v>330</v>
      </c>
      <c r="B55" s="12" t="s">
        <v>334</v>
      </c>
      <c r="C55" s="18" t="s">
        <v>317</v>
      </c>
      <c r="D55" s="12">
        <v>1996</v>
      </c>
      <c r="E55" s="12" t="s">
        <v>215</v>
      </c>
      <c r="F55" s="12" t="s">
        <v>318</v>
      </c>
      <c r="G55" s="12" t="s">
        <v>38</v>
      </c>
      <c r="H55" s="12" t="s">
        <v>30</v>
      </c>
      <c r="I55" s="12" t="s">
        <v>30</v>
      </c>
      <c r="J55" s="12" t="s">
        <v>31</v>
      </c>
      <c r="K55" s="12" t="s">
        <v>131</v>
      </c>
      <c r="L55" s="12">
        <v>1</v>
      </c>
      <c r="M55" s="12"/>
      <c r="N55" s="12">
        <v>1980</v>
      </c>
      <c r="O55" s="16">
        <v>3416</v>
      </c>
      <c r="P55" s="16">
        <v>12463.69</v>
      </c>
      <c r="Q55" s="16">
        <v>12463.69</v>
      </c>
    </row>
    <row r="56" spans="1:21">
      <c r="A56" s="12" t="s">
        <v>330</v>
      </c>
      <c r="B56" s="12" t="s">
        <v>335</v>
      </c>
      <c r="C56" s="18" t="s">
        <v>317</v>
      </c>
      <c r="D56" s="12">
        <v>1996</v>
      </c>
      <c r="E56" s="12" t="s">
        <v>215</v>
      </c>
      <c r="F56" s="12" t="s">
        <v>318</v>
      </c>
      <c r="G56" s="12" t="s">
        <v>38</v>
      </c>
      <c r="H56" s="12" t="s">
        <v>30</v>
      </c>
      <c r="I56" s="12" t="s">
        <v>30</v>
      </c>
      <c r="J56" s="12" t="s">
        <v>31</v>
      </c>
      <c r="K56" s="12" t="s">
        <v>131</v>
      </c>
      <c r="L56" s="12">
        <v>1</v>
      </c>
      <c r="M56" s="12"/>
      <c r="N56" s="12">
        <v>1980</v>
      </c>
      <c r="O56" s="16">
        <v>6263</v>
      </c>
      <c r="P56" s="16">
        <v>22851.32</v>
      </c>
      <c r="Q56" s="16">
        <v>22851.32</v>
      </c>
    </row>
    <row r="57" spans="1:21">
      <c r="A57" s="12" t="s">
        <v>330</v>
      </c>
      <c r="B57" s="12" t="s">
        <v>336</v>
      </c>
      <c r="C57" s="18" t="s">
        <v>317</v>
      </c>
      <c r="D57" s="12">
        <v>1996</v>
      </c>
      <c r="E57" s="12" t="s">
        <v>215</v>
      </c>
      <c r="F57" s="12" t="s">
        <v>318</v>
      </c>
      <c r="G57" s="12" t="s">
        <v>38</v>
      </c>
      <c r="H57" s="12" t="s">
        <v>30</v>
      </c>
      <c r="I57" s="12" t="s">
        <v>30</v>
      </c>
      <c r="J57" s="12" t="s">
        <v>31</v>
      </c>
      <c r="K57" s="12" t="s">
        <v>131</v>
      </c>
      <c r="L57" s="12">
        <v>1</v>
      </c>
      <c r="M57" s="12"/>
      <c r="N57" s="12">
        <v>1980</v>
      </c>
      <c r="O57" s="16">
        <v>20496</v>
      </c>
      <c r="P57" s="16">
        <v>74782.149999999994</v>
      </c>
      <c r="Q57" s="16">
        <v>74782.149999999994</v>
      </c>
    </row>
    <row r="58" spans="1:21">
      <c r="A58" s="12" t="s">
        <v>330</v>
      </c>
      <c r="B58" s="12" t="s">
        <v>337</v>
      </c>
      <c r="C58" s="18" t="s">
        <v>317</v>
      </c>
      <c r="D58" s="12">
        <v>1996</v>
      </c>
      <c r="E58" s="12" t="s">
        <v>215</v>
      </c>
      <c r="F58" s="12" t="s">
        <v>318</v>
      </c>
      <c r="G58" s="12" t="s">
        <v>38</v>
      </c>
      <c r="H58" s="12" t="s">
        <v>30</v>
      </c>
      <c r="I58" s="12" t="s">
        <v>30</v>
      </c>
      <c r="J58" s="12" t="s">
        <v>31</v>
      </c>
      <c r="K58" s="12" t="s">
        <v>131</v>
      </c>
      <c r="L58" s="12">
        <v>1</v>
      </c>
      <c r="M58" s="12"/>
      <c r="N58" s="12">
        <v>1980</v>
      </c>
      <c r="O58" s="16">
        <v>26189</v>
      </c>
      <c r="P58" s="16">
        <v>95553.76</v>
      </c>
      <c r="Q58" s="16">
        <v>95553.76</v>
      </c>
    </row>
    <row r="59" spans="1:21">
      <c r="A59" s="12" t="s">
        <v>331</v>
      </c>
      <c r="B59" s="12" t="s">
        <v>338</v>
      </c>
      <c r="C59" s="12" t="s">
        <v>319</v>
      </c>
      <c r="D59" s="12">
        <v>1977</v>
      </c>
      <c r="E59" s="12" t="s">
        <v>17</v>
      </c>
      <c r="F59" s="12" t="s">
        <v>320</v>
      </c>
      <c r="G59" s="12" t="s">
        <v>19</v>
      </c>
      <c r="H59" s="12" t="s">
        <v>30</v>
      </c>
      <c r="I59" s="12" t="s">
        <v>30</v>
      </c>
      <c r="J59" s="12" t="s">
        <v>31</v>
      </c>
      <c r="K59" s="12" t="s">
        <v>131</v>
      </c>
      <c r="L59" s="12"/>
      <c r="M59" s="12"/>
      <c r="N59" s="12">
        <v>1976</v>
      </c>
      <c r="O59" s="16">
        <v>10175</v>
      </c>
      <c r="P59" s="16">
        <v>38982.239999999998</v>
      </c>
      <c r="Q59" s="16">
        <v>38982.239999999998</v>
      </c>
    </row>
    <row r="60" spans="1:21" ht="17" thickBot="1">
      <c r="A60" s="12" t="s">
        <v>331</v>
      </c>
      <c r="B60" s="12" t="s">
        <v>339</v>
      </c>
      <c r="C60" s="12" t="s">
        <v>319</v>
      </c>
      <c r="D60" s="12">
        <v>1977</v>
      </c>
      <c r="E60" s="12" t="s">
        <v>17</v>
      </c>
      <c r="F60" s="12" t="s">
        <v>320</v>
      </c>
      <c r="G60" s="12" t="s">
        <v>19</v>
      </c>
      <c r="H60" s="12" t="s">
        <v>30</v>
      </c>
      <c r="I60" s="12" t="s">
        <v>30</v>
      </c>
      <c r="J60" s="12" t="s">
        <v>31</v>
      </c>
      <c r="K60" s="12" t="s">
        <v>131</v>
      </c>
      <c r="L60" s="12"/>
      <c r="M60" s="12"/>
      <c r="N60" s="12">
        <v>1976</v>
      </c>
      <c r="O60" s="16">
        <v>2470</v>
      </c>
      <c r="P60" s="16">
        <v>9463.0110000000004</v>
      </c>
      <c r="Q60" s="16">
        <v>9463.0110000000004</v>
      </c>
    </row>
    <row r="61" spans="1:21">
      <c r="A61" s="12" t="s">
        <v>331</v>
      </c>
      <c r="B61" s="12" t="s">
        <v>340</v>
      </c>
      <c r="C61" s="12" t="s">
        <v>319</v>
      </c>
      <c r="D61" s="12">
        <v>1977</v>
      </c>
      <c r="E61" s="12" t="s">
        <v>17</v>
      </c>
      <c r="F61" s="12" t="s">
        <v>320</v>
      </c>
      <c r="G61" s="12" t="s">
        <v>19</v>
      </c>
      <c r="H61" s="12" t="s">
        <v>30</v>
      </c>
      <c r="I61" s="12" t="s">
        <v>30</v>
      </c>
      <c r="J61" s="12" t="s">
        <v>31</v>
      </c>
      <c r="K61" s="12" t="s">
        <v>131</v>
      </c>
      <c r="L61" s="12"/>
      <c r="M61" s="12"/>
      <c r="N61" s="12">
        <v>1976</v>
      </c>
      <c r="O61" s="16">
        <v>1140</v>
      </c>
      <c r="P61" s="16">
        <v>4367.5429999999997</v>
      </c>
      <c r="Q61" s="16">
        <v>4367.5429999999997</v>
      </c>
      <c r="T61" s="31" t="s">
        <v>356</v>
      </c>
      <c r="U61" s="32"/>
    </row>
    <row r="62" spans="1:21">
      <c r="A62" s="12" t="s">
        <v>331</v>
      </c>
      <c r="B62" s="12" t="s">
        <v>341</v>
      </c>
      <c r="C62" s="12" t="s">
        <v>319</v>
      </c>
      <c r="D62" s="12">
        <v>1977</v>
      </c>
      <c r="E62" s="12" t="s">
        <v>17</v>
      </c>
      <c r="F62" s="12" t="s">
        <v>320</v>
      </c>
      <c r="G62" s="12" t="s">
        <v>19</v>
      </c>
      <c r="H62" s="12" t="s">
        <v>30</v>
      </c>
      <c r="I62" s="12" t="s">
        <v>30</v>
      </c>
      <c r="J62" s="12" t="s">
        <v>31</v>
      </c>
      <c r="K62" s="12" t="s">
        <v>131</v>
      </c>
      <c r="L62" s="12"/>
      <c r="M62" s="12"/>
      <c r="N62" s="12">
        <v>1976</v>
      </c>
      <c r="O62" s="16">
        <v>22400</v>
      </c>
      <c r="P62" s="16">
        <v>85818.4</v>
      </c>
      <c r="Q62" s="16">
        <v>85818.4</v>
      </c>
      <c r="T62" s="33" t="s">
        <v>357</v>
      </c>
      <c r="U62" s="34">
        <v>62770.676405944141</v>
      </c>
    </row>
    <row r="63" spans="1:21">
      <c r="A63" s="12" t="s">
        <v>331</v>
      </c>
      <c r="B63" s="12" t="s">
        <v>342</v>
      </c>
      <c r="C63" s="12" t="s">
        <v>319</v>
      </c>
      <c r="D63" s="12">
        <v>1977</v>
      </c>
      <c r="E63" s="12" t="s">
        <v>17</v>
      </c>
      <c r="F63" s="12" t="s">
        <v>320</v>
      </c>
      <c r="G63" s="12" t="s">
        <v>19</v>
      </c>
      <c r="H63" s="12" t="s">
        <v>30</v>
      </c>
      <c r="I63" s="12" t="s">
        <v>30</v>
      </c>
      <c r="J63" s="12" t="s">
        <v>31</v>
      </c>
      <c r="K63" s="12" t="s">
        <v>131</v>
      </c>
      <c r="L63" s="12"/>
      <c r="M63" s="12"/>
      <c r="N63" s="12">
        <v>1976</v>
      </c>
      <c r="O63" s="16">
        <v>5400</v>
      </c>
      <c r="P63" s="16">
        <v>20688.36</v>
      </c>
      <c r="Q63" s="16">
        <v>20688.36</v>
      </c>
      <c r="T63" s="33" t="s">
        <v>346</v>
      </c>
      <c r="U63" s="34">
        <v>147232.97967247124</v>
      </c>
    </row>
    <row r="64" spans="1:21" ht="17" thickBot="1">
      <c r="A64" s="12" t="s">
        <v>331</v>
      </c>
      <c r="B64" s="12" t="s">
        <v>343</v>
      </c>
      <c r="C64" s="12" t="s">
        <v>319</v>
      </c>
      <c r="D64" s="12">
        <v>1977</v>
      </c>
      <c r="E64" s="12" t="s">
        <v>17</v>
      </c>
      <c r="F64" s="12" t="s">
        <v>320</v>
      </c>
      <c r="G64" s="12" t="s">
        <v>19</v>
      </c>
      <c r="H64" s="12" t="s">
        <v>30</v>
      </c>
      <c r="I64" s="12" t="s">
        <v>30</v>
      </c>
      <c r="J64" s="12" t="s">
        <v>31</v>
      </c>
      <c r="K64" s="12" t="s">
        <v>131</v>
      </c>
      <c r="L64" s="12"/>
      <c r="M64" s="12"/>
      <c r="N64" s="12">
        <v>1976</v>
      </c>
      <c r="O64" s="16">
        <v>2510</v>
      </c>
      <c r="P64" s="16">
        <v>9616.2579999999998</v>
      </c>
      <c r="Q64" s="16">
        <v>9616.2579999999998</v>
      </c>
      <c r="T64" s="35" t="s">
        <v>358</v>
      </c>
      <c r="U64" s="36">
        <v>4367.5429999999997</v>
      </c>
    </row>
    <row r="65" spans="1:21">
      <c r="A65" s="12" t="s">
        <v>331</v>
      </c>
      <c r="B65" s="12" t="s">
        <v>344</v>
      </c>
      <c r="C65" s="12" t="s">
        <v>319</v>
      </c>
      <c r="D65" s="12">
        <v>1977</v>
      </c>
      <c r="E65" s="12" t="s">
        <v>17</v>
      </c>
      <c r="F65" s="12" t="s">
        <v>320</v>
      </c>
      <c r="G65" s="12" t="s">
        <v>19</v>
      </c>
      <c r="H65" s="12" t="s">
        <v>30</v>
      </c>
      <c r="I65" s="12" t="s">
        <v>30</v>
      </c>
      <c r="J65" s="12" t="s">
        <v>31</v>
      </c>
      <c r="K65" s="12" t="s">
        <v>131</v>
      </c>
      <c r="L65" s="12"/>
      <c r="M65" s="12"/>
      <c r="N65" s="12">
        <v>1976</v>
      </c>
      <c r="O65" s="16">
        <v>216130</v>
      </c>
      <c r="P65" s="16">
        <v>828032.6</v>
      </c>
      <c r="Q65" s="16">
        <v>828032.6</v>
      </c>
    </row>
    <row r="66" spans="1:21">
      <c r="A66" s="12" t="s">
        <v>332</v>
      </c>
      <c r="B66" s="12" t="s">
        <v>345</v>
      </c>
      <c r="C66" s="12" t="s">
        <v>321</v>
      </c>
      <c r="D66" s="12">
        <v>2008</v>
      </c>
      <c r="E66" s="12" t="s">
        <v>83</v>
      </c>
      <c r="F66" s="12" t="s">
        <v>83</v>
      </c>
      <c r="G66" s="12" t="s">
        <v>313</v>
      </c>
      <c r="H66" s="12" t="s">
        <v>30</v>
      </c>
      <c r="I66" s="12" t="s">
        <v>30</v>
      </c>
      <c r="J66" s="12" t="s">
        <v>31</v>
      </c>
      <c r="K66" s="12" t="s">
        <v>131</v>
      </c>
      <c r="L66" s="14">
        <v>20</v>
      </c>
      <c r="M66" s="15">
        <v>44000</v>
      </c>
      <c r="N66" s="12">
        <v>1988</v>
      </c>
      <c r="O66" s="16">
        <v>400</v>
      </c>
      <c r="P66" s="16">
        <v>1701.173</v>
      </c>
      <c r="Q66" s="16">
        <v>85.058639999999997</v>
      </c>
    </row>
    <row r="67" spans="1:21">
      <c r="A67" s="4" t="s">
        <v>125</v>
      </c>
      <c r="B67" s="4" t="s">
        <v>126</v>
      </c>
      <c r="C67" s="4" t="s">
        <v>127</v>
      </c>
      <c r="D67" s="4">
        <v>2004</v>
      </c>
      <c r="E67" s="4" t="s">
        <v>17</v>
      </c>
      <c r="F67" s="19" t="s">
        <v>128</v>
      </c>
      <c r="G67" s="4" t="s">
        <v>19</v>
      </c>
      <c r="H67" s="4" t="s">
        <v>129</v>
      </c>
      <c r="I67" s="4" t="s">
        <v>130</v>
      </c>
      <c r="J67" s="4" t="s">
        <v>22</v>
      </c>
      <c r="K67" s="4" t="s">
        <v>131</v>
      </c>
      <c r="L67" s="4">
        <v>1</v>
      </c>
      <c r="M67" s="4">
        <v>0.60702900000000004</v>
      </c>
      <c r="N67" s="4">
        <v>2000</v>
      </c>
      <c r="O67" s="4">
        <v>143037.64729526924</v>
      </c>
      <c r="P67" s="4">
        <v>181126.80261775744</v>
      </c>
      <c r="Q67" s="4">
        <v>181126.80261775744</v>
      </c>
    </row>
    <row r="68" spans="1:21">
      <c r="A68" s="4" t="s">
        <v>125</v>
      </c>
      <c r="B68" s="4" t="s">
        <v>132</v>
      </c>
      <c r="C68" s="4" t="s">
        <v>133</v>
      </c>
      <c r="D68" s="4">
        <v>2004</v>
      </c>
      <c r="E68" s="4" t="s">
        <v>17</v>
      </c>
      <c r="F68" s="19" t="s">
        <v>128</v>
      </c>
      <c r="G68" s="4" t="s">
        <v>19</v>
      </c>
      <c r="H68" s="4" t="s">
        <v>129</v>
      </c>
      <c r="I68" s="4" t="s">
        <v>130</v>
      </c>
      <c r="J68" s="4" t="s">
        <v>22</v>
      </c>
      <c r="K68" s="4" t="s">
        <v>131</v>
      </c>
      <c r="L68" s="4">
        <v>1</v>
      </c>
      <c r="M68" s="4">
        <v>0.56656039999999996</v>
      </c>
      <c r="N68" s="4">
        <v>2000</v>
      </c>
      <c r="O68" s="4">
        <v>1369066.7402804715</v>
      </c>
      <c r="P68" s="4">
        <v>1733632.2704289821</v>
      </c>
      <c r="Q68" s="4">
        <v>1733632.2704289821</v>
      </c>
    </row>
    <row r="69" spans="1:21">
      <c r="A69" s="4" t="s">
        <v>125</v>
      </c>
      <c r="B69" s="4" t="s">
        <v>134</v>
      </c>
      <c r="C69" s="4" t="s">
        <v>135</v>
      </c>
      <c r="D69" s="4">
        <v>2004</v>
      </c>
      <c r="E69" s="4" t="s">
        <v>17</v>
      </c>
      <c r="F69" s="19" t="s">
        <v>128</v>
      </c>
      <c r="G69" s="4" t="s">
        <v>19</v>
      </c>
      <c r="H69" s="4" t="s">
        <v>129</v>
      </c>
      <c r="I69" s="4" t="s">
        <v>130</v>
      </c>
      <c r="J69" s="4" t="s">
        <v>22</v>
      </c>
      <c r="K69" s="4" t="s">
        <v>131</v>
      </c>
      <c r="L69" s="4">
        <v>1</v>
      </c>
      <c r="M69" s="4">
        <v>1.9424927999999999</v>
      </c>
      <c r="N69" s="4">
        <v>2000</v>
      </c>
      <c r="O69" s="4">
        <v>305946.56515586574</v>
      </c>
      <c r="P69" s="4">
        <v>387416.34923689166</v>
      </c>
      <c r="Q69" s="4">
        <v>387416.34923689166</v>
      </c>
    </row>
    <row r="70" spans="1:21">
      <c r="A70" s="4" t="s">
        <v>125</v>
      </c>
      <c r="B70" s="4" t="s">
        <v>136</v>
      </c>
      <c r="C70" s="4" t="s">
        <v>137</v>
      </c>
      <c r="D70" s="4">
        <v>2004</v>
      </c>
      <c r="E70" s="4" t="s">
        <v>17</v>
      </c>
      <c r="F70" s="19" t="s">
        <v>128</v>
      </c>
      <c r="G70" s="4" t="s">
        <v>19</v>
      </c>
      <c r="H70" s="4" t="s">
        <v>129</v>
      </c>
      <c r="I70" s="4" t="s">
        <v>130</v>
      </c>
      <c r="J70" s="4" t="s">
        <v>22</v>
      </c>
      <c r="K70" s="4" t="s">
        <v>131</v>
      </c>
      <c r="L70" s="4">
        <v>1</v>
      </c>
      <c r="M70" s="4">
        <v>6.8796619999999997</v>
      </c>
      <c r="N70" s="4">
        <v>2000</v>
      </c>
      <c r="O70" s="4">
        <v>151450.7544120627</v>
      </c>
      <c r="P70" s="4">
        <v>191780.2160439436</v>
      </c>
      <c r="Q70" s="4">
        <v>191780.2160439436</v>
      </c>
    </row>
    <row r="71" spans="1:21">
      <c r="A71" s="4" t="s">
        <v>125</v>
      </c>
      <c r="B71" s="4" t="s">
        <v>138</v>
      </c>
      <c r="C71" s="4" t="s">
        <v>139</v>
      </c>
      <c r="D71" s="4">
        <v>2004</v>
      </c>
      <c r="E71" s="4" t="s">
        <v>17</v>
      </c>
      <c r="F71" s="19" t="s">
        <v>128</v>
      </c>
      <c r="G71" s="4" t="s">
        <v>19</v>
      </c>
      <c r="H71" s="4" t="s">
        <v>129</v>
      </c>
      <c r="I71" s="4" t="s">
        <v>130</v>
      </c>
      <c r="J71" s="4" t="s">
        <v>22</v>
      </c>
      <c r="K71" s="4" t="s">
        <v>131</v>
      </c>
      <c r="L71" s="4">
        <v>1</v>
      </c>
      <c r="M71" s="4">
        <v>5.4227923999999996</v>
      </c>
      <c r="N71" s="4">
        <v>2000</v>
      </c>
      <c r="O71" s="4">
        <v>111013.65414615542</v>
      </c>
      <c r="P71" s="4">
        <v>140575.21640368667</v>
      </c>
      <c r="Q71" s="4">
        <v>140575.21640368667</v>
      </c>
    </row>
    <row r="72" spans="1:21">
      <c r="A72" s="4" t="s">
        <v>125</v>
      </c>
      <c r="B72" s="4" t="s">
        <v>140</v>
      </c>
      <c r="C72" s="4" t="s">
        <v>141</v>
      </c>
      <c r="D72" s="4">
        <v>2004</v>
      </c>
      <c r="E72" s="4" t="s">
        <v>17</v>
      </c>
      <c r="F72" s="19" t="s">
        <v>128</v>
      </c>
      <c r="G72" s="4" t="s">
        <v>19</v>
      </c>
      <c r="H72" s="4" t="s">
        <v>129</v>
      </c>
      <c r="I72" s="4" t="s">
        <v>130</v>
      </c>
      <c r="J72" s="4" t="s">
        <v>22</v>
      </c>
      <c r="K72" s="4" t="s">
        <v>131</v>
      </c>
      <c r="L72" s="4">
        <v>1</v>
      </c>
      <c r="M72" s="4">
        <v>4.2087344</v>
      </c>
      <c r="N72" s="4">
        <v>2000</v>
      </c>
      <c r="O72" s="4">
        <v>66016.995512950409</v>
      </c>
      <c r="P72" s="4">
        <v>83596.504429411318</v>
      </c>
      <c r="Q72" s="4">
        <v>83596.504429411318</v>
      </c>
    </row>
    <row r="73" spans="1:21">
      <c r="A73" s="4" t="s">
        <v>125</v>
      </c>
      <c r="B73" s="4" t="s">
        <v>142</v>
      </c>
      <c r="C73" s="4" t="s">
        <v>143</v>
      </c>
      <c r="D73" s="4">
        <v>2004</v>
      </c>
      <c r="E73" s="4" t="s">
        <v>17</v>
      </c>
      <c r="F73" s="19" t="s">
        <v>128</v>
      </c>
      <c r="G73" s="4" t="s">
        <v>19</v>
      </c>
      <c r="H73" s="4" t="s">
        <v>129</v>
      </c>
      <c r="I73" s="4" t="s">
        <v>130</v>
      </c>
      <c r="J73" s="4" t="s">
        <v>22</v>
      </c>
      <c r="K73" s="4" t="s">
        <v>131</v>
      </c>
      <c r="L73" s="4">
        <v>1</v>
      </c>
      <c r="M73" s="4">
        <v>7.2843479999999996</v>
      </c>
      <c r="N73" s="4">
        <v>2000</v>
      </c>
      <c r="O73" s="4">
        <v>11125.086280886087</v>
      </c>
      <c r="P73" s="4">
        <v>14087.559079771165</v>
      </c>
      <c r="Q73" s="4">
        <v>14087.559079771165</v>
      </c>
    </row>
    <row r="74" spans="1:21">
      <c r="A74" s="4" t="s">
        <v>125</v>
      </c>
      <c r="B74" s="4" t="s">
        <v>144</v>
      </c>
      <c r="C74" s="4" t="s">
        <v>145</v>
      </c>
      <c r="D74" s="4">
        <v>2004</v>
      </c>
      <c r="E74" s="4" t="s">
        <v>17</v>
      </c>
      <c r="F74" s="19" t="s">
        <v>128</v>
      </c>
      <c r="G74" s="4" t="s">
        <v>19</v>
      </c>
      <c r="H74" s="4" t="s">
        <v>129</v>
      </c>
      <c r="I74" s="4" t="s">
        <v>130</v>
      </c>
      <c r="J74" s="4" t="s">
        <v>22</v>
      </c>
      <c r="K74" s="4" t="s">
        <v>131</v>
      </c>
      <c r="L74" s="4">
        <v>1</v>
      </c>
      <c r="M74" s="4">
        <v>25.495218000000001</v>
      </c>
      <c r="N74" s="4">
        <v>2000</v>
      </c>
      <c r="O74" s="4">
        <v>35361.219503986984</v>
      </c>
      <c r="P74" s="4">
        <v>44777.474647638985</v>
      </c>
      <c r="Q74" s="4">
        <v>44777.474647638985</v>
      </c>
    </row>
    <row r="75" spans="1:21" ht="17" thickBot="1">
      <c r="A75" s="4" t="s">
        <v>125</v>
      </c>
      <c r="B75" s="4" t="s">
        <v>146</v>
      </c>
      <c r="C75" s="4" t="s">
        <v>147</v>
      </c>
      <c r="D75" s="4">
        <v>2004</v>
      </c>
      <c r="E75" s="4" t="s">
        <v>17</v>
      </c>
      <c r="F75" s="19" t="s">
        <v>148</v>
      </c>
      <c r="G75" s="4" t="s">
        <v>19</v>
      </c>
      <c r="H75" s="4" t="s">
        <v>149</v>
      </c>
      <c r="I75" s="4" t="s">
        <v>130</v>
      </c>
      <c r="J75" s="4" t="s">
        <v>22</v>
      </c>
      <c r="K75" s="4" t="s">
        <v>131</v>
      </c>
      <c r="L75" s="4">
        <v>1</v>
      </c>
      <c r="M75" s="4">
        <v>0.80937199999999998</v>
      </c>
      <c r="N75" s="4">
        <v>2000</v>
      </c>
      <c r="O75" s="4">
        <v>70585.589815313608</v>
      </c>
      <c r="P75" s="4">
        <v>89381.658856179609</v>
      </c>
      <c r="Q75" s="4">
        <v>89381.658856179609</v>
      </c>
    </row>
    <row r="76" spans="1:21">
      <c r="A76" s="4" t="s">
        <v>150</v>
      </c>
      <c r="B76" s="4" t="s">
        <v>151</v>
      </c>
      <c r="C76" s="4" t="s">
        <v>152</v>
      </c>
      <c r="D76" s="4">
        <v>2003</v>
      </c>
      <c r="E76" s="4" t="s">
        <v>17</v>
      </c>
      <c r="F76" s="19" t="s">
        <v>153</v>
      </c>
      <c r="G76" s="4" t="s">
        <v>19</v>
      </c>
      <c r="H76" s="4" t="s">
        <v>154</v>
      </c>
      <c r="I76" s="4" t="s">
        <v>130</v>
      </c>
      <c r="J76" s="4" t="s">
        <v>22</v>
      </c>
      <c r="K76" s="4" t="s">
        <v>131</v>
      </c>
      <c r="L76" s="4">
        <v>1</v>
      </c>
      <c r="M76" s="4">
        <v>0.4</v>
      </c>
      <c r="N76" s="4">
        <v>2002</v>
      </c>
      <c r="O76" s="4">
        <v>40000</v>
      </c>
      <c r="P76" s="4">
        <v>48490.726148624075</v>
      </c>
      <c r="Q76" s="4">
        <v>48490.726148624075</v>
      </c>
      <c r="T76" s="37" t="s">
        <v>359</v>
      </c>
      <c r="U76" s="38"/>
    </row>
    <row r="77" spans="1:21">
      <c r="A77" s="4" t="s">
        <v>150</v>
      </c>
      <c r="B77" s="4" t="s">
        <v>155</v>
      </c>
      <c r="C77" s="4" t="s">
        <v>152</v>
      </c>
      <c r="D77" s="4">
        <v>2003</v>
      </c>
      <c r="E77" s="4" t="s">
        <v>17</v>
      </c>
      <c r="F77" s="19" t="s">
        <v>153</v>
      </c>
      <c r="G77" s="4" t="s">
        <v>19</v>
      </c>
      <c r="H77" s="4" t="s">
        <v>156</v>
      </c>
      <c r="I77" s="4" t="s">
        <v>130</v>
      </c>
      <c r="J77" s="4" t="s">
        <v>22</v>
      </c>
      <c r="K77" s="4" t="s">
        <v>131</v>
      </c>
      <c r="L77" s="4">
        <v>1</v>
      </c>
      <c r="M77" s="4">
        <v>0.4</v>
      </c>
      <c r="N77" s="4">
        <v>2002</v>
      </c>
      <c r="O77" s="4">
        <v>58750</v>
      </c>
      <c r="P77" s="4">
        <v>71220.754030791606</v>
      </c>
      <c r="Q77" s="4">
        <v>71220.754030791606</v>
      </c>
      <c r="T77" s="39" t="s">
        <v>357</v>
      </c>
      <c r="U77" s="40">
        <v>199413.22994656951</v>
      </c>
    </row>
    <row r="78" spans="1:21">
      <c r="A78" s="4" t="s">
        <v>157</v>
      </c>
      <c r="B78" s="4" t="s">
        <v>158</v>
      </c>
      <c r="C78" s="4" t="s">
        <v>159</v>
      </c>
      <c r="D78" s="4">
        <v>2017</v>
      </c>
      <c r="E78" s="4" t="s">
        <v>17</v>
      </c>
      <c r="F78" s="19" t="s">
        <v>160</v>
      </c>
      <c r="G78" s="4" t="s">
        <v>19</v>
      </c>
      <c r="H78" s="4" t="s">
        <v>154</v>
      </c>
      <c r="I78" s="4" t="s">
        <v>130</v>
      </c>
      <c r="J78" s="4" t="s">
        <v>22</v>
      </c>
      <c r="K78" s="4" t="s">
        <v>131</v>
      </c>
      <c r="L78" s="4">
        <v>2</v>
      </c>
      <c r="M78" s="4">
        <v>1</v>
      </c>
      <c r="N78" s="4">
        <v>2013</v>
      </c>
      <c r="O78" s="4">
        <v>1909</v>
      </c>
      <c r="P78" s="4">
        <v>1786.8843252148192</v>
      </c>
      <c r="Q78" s="4">
        <v>893.44216260740961</v>
      </c>
      <c r="T78" s="41" t="s">
        <v>346</v>
      </c>
      <c r="U78" s="42">
        <v>436957.70826740598</v>
      </c>
    </row>
    <row r="79" spans="1:21" ht="17" thickBot="1">
      <c r="A79" s="4" t="s">
        <v>157</v>
      </c>
      <c r="B79" s="4" t="s">
        <v>161</v>
      </c>
      <c r="C79" s="4" t="s">
        <v>159</v>
      </c>
      <c r="D79" s="4">
        <v>2017</v>
      </c>
      <c r="E79" s="4" t="s">
        <v>17</v>
      </c>
      <c r="F79" s="19" t="s">
        <v>160</v>
      </c>
      <c r="G79" s="4" t="s">
        <v>19</v>
      </c>
      <c r="H79" s="4" t="s">
        <v>154</v>
      </c>
      <c r="I79" s="4" t="s">
        <v>130</v>
      </c>
      <c r="J79" s="4" t="s">
        <v>22</v>
      </c>
      <c r="K79" s="4" t="s">
        <v>131</v>
      </c>
      <c r="L79" s="4">
        <v>2</v>
      </c>
      <c r="M79" s="4">
        <v>1</v>
      </c>
      <c r="N79" s="4">
        <v>2013</v>
      </c>
      <c r="O79" s="4">
        <v>2228</v>
      </c>
      <c r="P79" s="4">
        <v>2085.4784057509783</v>
      </c>
      <c r="Q79" s="4">
        <v>1042.7392028754891</v>
      </c>
      <c r="T79" s="43" t="s">
        <v>358</v>
      </c>
      <c r="U79" s="44">
        <v>71220.754030791606</v>
      </c>
    </row>
    <row r="80" spans="1:21">
      <c r="A80" s="4" t="s">
        <v>157</v>
      </c>
      <c r="B80" s="4" t="s">
        <v>162</v>
      </c>
      <c r="C80" s="4" t="s">
        <v>159</v>
      </c>
      <c r="D80" s="4">
        <v>2017</v>
      </c>
      <c r="E80" s="4" t="s">
        <v>17</v>
      </c>
      <c r="F80" s="19" t="s">
        <v>160</v>
      </c>
      <c r="G80" s="4" t="s">
        <v>19</v>
      </c>
      <c r="H80" s="4" t="s">
        <v>154</v>
      </c>
      <c r="I80" s="4" t="s">
        <v>130</v>
      </c>
      <c r="J80" s="4" t="s">
        <v>22</v>
      </c>
      <c r="K80" s="4" t="s">
        <v>131</v>
      </c>
      <c r="L80" s="4">
        <v>2</v>
      </c>
      <c r="M80" s="4">
        <v>1</v>
      </c>
      <c r="N80" s="4">
        <v>2013</v>
      </c>
      <c r="O80" s="4">
        <v>5072</v>
      </c>
      <c r="P80" s="4">
        <v>4747.5522773648836</v>
      </c>
      <c r="Q80" s="4">
        <v>2373.7761386824418</v>
      </c>
    </row>
    <row r="81" spans="1:21">
      <c r="A81" s="4" t="s">
        <v>163</v>
      </c>
      <c r="B81" s="4" t="s">
        <v>164</v>
      </c>
      <c r="C81" s="4" t="s">
        <v>165</v>
      </c>
      <c r="D81" s="4">
        <v>2010</v>
      </c>
      <c r="E81" s="4" t="s">
        <v>17</v>
      </c>
      <c r="F81" s="19" t="s">
        <v>166</v>
      </c>
      <c r="G81" s="4" t="s">
        <v>19</v>
      </c>
      <c r="H81" s="4" t="s">
        <v>154</v>
      </c>
      <c r="I81" s="4" t="s">
        <v>130</v>
      </c>
      <c r="J81" s="4" t="s">
        <v>22</v>
      </c>
      <c r="K81" s="4" t="s">
        <v>131</v>
      </c>
      <c r="L81" s="4">
        <v>1</v>
      </c>
      <c r="M81" s="4">
        <v>1</v>
      </c>
      <c r="N81" s="4">
        <v>2009</v>
      </c>
      <c r="O81" s="4">
        <v>790</v>
      </c>
      <c r="P81" s="4">
        <v>802.95977069908326</v>
      </c>
      <c r="Q81" s="4">
        <v>802.95977069908326</v>
      </c>
    </row>
    <row r="82" spans="1:21" ht="17" thickBot="1">
      <c r="A82" s="9" t="s">
        <v>167</v>
      </c>
      <c r="B82" s="9" t="s">
        <v>168</v>
      </c>
      <c r="C82" s="9" t="s">
        <v>169</v>
      </c>
      <c r="D82" s="9">
        <v>2015</v>
      </c>
      <c r="E82" s="9" t="s">
        <v>170</v>
      </c>
      <c r="F82" s="20" t="s">
        <v>171</v>
      </c>
      <c r="G82" s="9" t="s">
        <v>19</v>
      </c>
      <c r="H82" s="9" t="s">
        <v>172</v>
      </c>
      <c r="I82" s="9" t="s">
        <v>173</v>
      </c>
      <c r="J82" s="9" t="s">
        <v>22</v>
      </c>
      <c r="K82" s="9" t="s">
        <v>131</v>
      </c>
      <c r="L82" s="9">
        <v>1</v>
      </c>
      <c r="M82" s="9">
        <v>390</v>
      </c>
      <c r="N82" s="9">
        <v>2012</v>
      </c>
      <c r="O82" s="9">
        <v>774.03417418291679</v>
      </c>
      <c r="P82" s="9">
        <v>735.13103956892905</v>
      </c>
      <c r="Q82" s="9">
        <v>735.13103956892905</v>
      </c>
    </row>
    <row r="83" spans="1:21">
      <c r="A83" s="9" t="s">
        <v>167</v>
      </c>
      <c r="B83" s="9" t="s">
        <v>174</v>
      </c>
      <c r="C83" s="9" t="s">
        <v>175</v>
      </c>
      <c r="D83" s="9">
        <v>2015</v>
      </c>
      <c r="E83" s="9" t="s">
        <v>170</v>
      </c>
      <c r="F83" s="20" t="s">
        <v>176</v>
      </c>
      <c r="G83" s="9" t="s">
        <v>19</v>
      </c>
      <c r="H83" s="9" t="s">
        <v>172</v>
      </c>
      <c r="I83" s="9" t="s">
        <v>173</v>
      </c>
      <c r="J83" s="9" t="s">
        <v>22</v>
      </c>
      <c r="K83" s="9" t="s">
        <v>131</v>
      </c>
      <c r="L83" s="9">
        <v>1</v>
      </c>
      <c r="M83" s="9">
        <v>18</v>
      </c>
      <c r="N83" s="9">
        <v>2014</v>
      </c>
      <c r="O83" s="9">
        <v>1334.4750389147284</v>
      </c>
      <c r="P83" s="9">
        <v>1229.17188364303</v>
      </c>
      <c r="Q83" s="9">
        <v>1229.17188364303</v>
      </c>
      <c r="T83" s="45" t="s">
        <v>360</v>
      </c>
      <c r="U83" s="46"/>
    </row>
    <row r="84" spans="1:21">
      <c r="A84" s="9" t="s">
        <v>167</v>
      </c>
      <c r="B84" s="9" t="s">
        <v>177</v>
      </c>
      <c r="C84" s="9" t="s">
        <v>178</v>
      </c>
      <c r="D84" s="9">
        <v>2015</v>
      </c>
      <c r="E84" s="9" t="s">
        <v>170</v>
      </c>
      <c r="F84" s="20" t="s">
        <v>179</v>
      </c>
      <c r="G84" s="9" t="s">
        <v>19</v>
      </c>
      <c r="H84" s="9" t="s">
        <v>172</v>
      </c>
      <c r="I84" s="9" t="s">
        <v>173</v>
      </c>
      <c r="J84" s="9" t="s">
        <v>22</v>
      </c>
      <c r="K84" s="9" t="s">
        <v>131</v>
      </c>
      <c r="L84" s="9">
        <v>1</v>
      </c>
      <c r="M84" s="9">
        <v>45</v>
      </c>
      <c r="N84" s="9">
        <v>2014</v>
      </c>
      <c r="O84" s="9">
        <v>778.30665031648164</v>
      </c>
      <c r="P84" s="9">
        <v>716.8906300408795</v>
      </c>
      <c r="Q84" s="9">
        <v>716.8906300408795</v>
      </c>
      <c r="T84" s="47" t="s">
        <v>357</v>
      </c>
      <c r="U84" s="48">
        <v>6668.7298491747906</v>
      </c>
    </row>
    <row r="85" spans="1:21">
      <c r="A85" s="9" t="s">
        <v>167</v>
      </c>
      <c r="B85" s="9" t="s">
        <v>180</v>
      </c>
      <c r="C85" s="9" t="s">
        <v>181</v>
      </c>
      <c r="D85" s="9">
        <v>2015</v>
      </c>
      <c r="E85" s="9" t="s">
        <v>170</v>
      </c>
      <c r="F85" s="20" t="s">
        <v>171</v>
      </c>
      <c r="G85" s="9" t="s">
        <v>19</v>
      </c>
      <c r="H85" s="9" t="s">
        <v>172</v>
      </c>
      <c r="I85" s="9" t="s">
        <v>173</v>
      </c>
      <c r="J85" s="9" t="s">
        <v>22</v>
      </c>
      <c r="K85" s="9" t="s">
        <v>131</v>
      </c>
      <c r="L85" s="9">
        <v>1</v>
      </c>
      <c r="M85" s="9">
        <v>824</v>
      </c>
      <c r="N85" s="9">
        <v>2014</v>
      </c>
      <c r="O85" s="9">
        <v>503.51339322799868</v>
      </c>
      <c r="P85" s="9">
        <v>463.78125326111865</v>
      </c>
      <c r="Q85" s="9">
        <v>463.78125326111865</v>
      </c>
      <c r="T85" s="49" t="s">
        <v>346</v>
      </c>
      <c r="U85" s="50">
        <v>14652.697092083188</v>
      </c>
    </row>
    <row r="86" spans="1:21" ht="17" thickBot="1">
      <c r="A86" s="9" t="s">
        <v>182</v>
      </c>
      <c r="B86" s="9" t="s">
        <v>183</v>
      </c>
      <c r="C86" s="9" t="s">
        <v>184</v>
      </c>
      <c r="D86" s="9">
        <v>2010</v>
      </c>
      <c r="E86" s="9" t="s">
        <v>185</v>
      </c>
      <c r="F86" s="20" t="s">
        <v>186</v>
      </c>
      <c r="G86" s="9" t="s">
        <v>19</v>
      </c>
      <c r="H86" s="9" t="s">
        <v>187</v>
      </c>
      <c r="I86" s="9" t="s">
        <v>173</v>
      </c>
      <c r="J86" s="9" t="s">
        <v>22</v>
      </c>
      <c r="K86" s="9" t="s">
        <v>131</v>
      </c>
      <c r="L86" s="9">
        <v>1</v>
      </c>
      <c r="M86" s="9">
        <v>0.27</v>
      </c>
      <c r="N86" s="9">
        <v>2004</v>
      </c>
      <c r="O86" s="9">
        <v>31607.791179651387</v>
      </c>
      <c r="P86" s="9">
        <v>37173.391329504855</v>
      </c>
      <c r="Q86" s="9">
        <v>37173.391329504855</v>
      </c>
      <c r="T86" s="51" t="s">
        <v>358</v>
      </c>
      <c r="U86" s="52">
        <v>1229.17188364303</v>
      </c>
    </row>
    <row r="87" spans="1:21">
      <c r="A87" s="9" t="s">
        <v>188</v>
      </c>
      <c r="B87" s="9" t="s">
        <v>189</v>
      </c>
      <c r="C87" s="9" t="s">
        <v>190</v>
      </c>
      <c r="D87" s="9">
        <v>2012</v>
      </c>
      <c r="E87" s="9" t="s">
        <v>191</v>
      </c>
      <c r="F87" s="20" t="s">
        <v>192</v>
      </c>
      <c r="G87" s="9" t="s">
        <v>19</v>
      </c>
      <c r="H87" s="9" t="s">
        <v>187</v>
      </c>
      <c r="I87" s="9" t="s">
        <v>173</v>
      </c>
      <c r="J87" s="9" t="s">
        <v>22</v>
      </c>
      <c r="K87" s="9" t="s">
        <v>131</v>
      </c>
      <c r="L87" s="9">
        <v>1</v>
      </c>
      <c r="M87" s="9">
        <v>1</v>
      </c>
      <c r="N87" s="9">
        <v>2012</v>
      </c>
      <c r="O87" s="9">
        <v>4131.4240538676622</v>
      </c>
      <c r="P87" s="9">
        <v>3967.7541933903121</v>
      </c>
      <c r="Q87" s="9">
        <v>3967.7541933903121</v>
      </c>
    </row>
    <row r="88" spans="1:21">
      <c r="A88" s="9" t="s">
        <v>193</v>
      </c>
      <c r="B88" s="9" t="s">
        <v>194</v>
      </c>
      <c r="C88" s="9" t="s">
        <v>195</v>
      </c>
      <c r="D88" s="9">
        <v>2009</v>
      </c>
      <c r="E88" s="9" t="s">
        <v>170</v>
      </c>
      <c r="F88" s="20" t="s">
        <v>196</v>
      </c>
      <c r="G88" s="9" t="s">
        <v>19</v>
      </c>
      <c r="H88" s="9" t="s">
        <v>173</v>
      </c>
      <c r="I88" s="9" t="s">
        <v>173</v>
      </c>
      <c r="J88" s="9" t="s">
        <v>22</v>
      </c>
      <c r="K88" s="9" t="s">
        <v>131</v>
      </c>
      <c r="L88" s="9">
        <v>1</v>
      </c>
      <c r="M88" s="9">
        <v>550</v>
      </c>
      <c r="N88" s="9">
        <v>2009</v>
      </c>
      <c r="O88" s="9">
        <v>2336.7424917021199</v>
      </c>
      <c r="P88" s="9">
        <v>2394.9886148144064</v>
      </c>
      <c r="Q88" s="9">
        <v>2394.9886148144064</v>
      </c>
    </row>
    <row r="89" spans="1:21">
      <c r="A89" s="5" t="s">
        <v>197</v>
      </c>
      <c r="B89" s="5" t="s">
        <v>198</v>
      </c>
      <c r="C89" s="5" t="s">
        <v>152</v>
      </c>
      <c r="D89" s="5">
        <v>2003</v>
      </c>
      <c r="E89" s="5" t="s">
        <v>17</v>
      </c>
      <c r="F89" s="21" t="s">
        <v>153</v>
      </c>
      <c r="G89" s="5" t="s">
        <v>19</v>
      </c>
      <c r="H89" s="5" t="s">
        <v>199</v>
      </c>
      <c r="I89" s="5" t="s">
        <v>199</v>
      </c>
      <c r="J89" s="5" t="s">
        <v>22</v>
      </c>
      <c r="K89" s="5" t="s">
        <v>131</v>
      </c>
      <c r="L89" s="5">
        <v>1</v>
      </c>
      <c r="M89" s="5">
        <v>4</v>
      </c>
      <c r="N89" s="5">
        <v>2002</v>
      </c>
      <c r="O89" s="5">
        <v>14750</v>
      </c>
      <c r="P89" s="5">
        <v>17880.955267305129</v>
      </c>
      <c r="Q89" s="5">
        <v>17880.955267305129</v>
      </c>
    </row>
    <row r="90" spans="1:21">
      <c r="A90" s="5" t="s">
        <v>200</v>
      </c>
      <c r="B90" s="5" t="s">
        <v>201</v>
      </c>
      <c r="C90" s="5" t="s">
        <v>202</v>
      </c>
      <c r="D90" s="5">
        <v>2017</v>
      </c>
      <c r="E90" s="5" t="s">
        <v>17</v>
      </c>
      <c r="F90" s="21" t="s">
        <v>203</v>
      </c>
      <c r="G90" s="5" t="s">
        <v>19</v>
      </c>
      <c r="H90" s="5" t="s">
        <v>204</v>
      </c>
      <c r="I90" s="5" t="s">
        <v>199</v>
      </c>
      <c r="J90" s="5" t="s">
        <v>31</v>
      </c>
      <c r="K90" s="5" t="s">
        <v>131</v>
      </c>
      <c r="L90" s="5">
        <v>1</v>
      </c>
      <c r="M90" s="5">
        <v>18351</v>
      </c>
      <c r="N90" s="5">
        <v>2016</v>
      </c>
      <c r="O90" s="5">
        <v>527006</v>
      </c>
      <c r="P90" s="5">
        <v>478804.72802929126</v>
      </c>
      <c r="Q90" s="5">
        <v>478804.72802929126</v>
      </c>
    </row>
    <row r="91" spans="1:21">
      <c r="A91" s="5" t="s">
        <v>205</v>
      </c>
      <c r="B91" s="5" t="s">
        <v>206</v>
      </c>
      <c r="C91" s="5" t="s">
        <v>207</v>
      </c>
      <c r="D91" s="5">
        <v>2004</v>
      </c>
      <c r="E91" s="5" t="s">
        <v>17</v>
      </c>
      <c r="F91" s="21" t="s">
        <v>208</v>
      </c>
      <c r="G91" s="5" t="s">
        <v>38</v>
      </c>
      <c r="H91" s="5" t="s">
        <v>209</v>
      </c>
      <c r="I91" s="5" t="s">
        <v>199</v>
      </c>
      <c r="J91" s="5" t="s">
        <v>31</v>
      </c>
      <c r="K91" s="5" t="s">
        <v>131</v>
      </c>
      <c r="L91" s="6"/>
      <c r="M91" s="7">
        <v>42</v>
      </c>
      <c r="N91" s="5">
        <v>2003</v>
      </c>
      <c r="O91" s="22">
        <v>78571</v>
      </c>
      <c r="P91" s="22">
        <v>93134.34</v>
      </c>
      <c r="Q91" s="22">
        <v>93134.34</v>
      </c>
    </row>
    <row r="92" spans="1:21">
      <c r="A92" s="5" t="s">
        <v>210</v>
      </c>
      <c r="B92" s="5" t="s">
        <v>211</v>
      </c>
      <c r="C92" s="5" t="s">
        <v>36</v>
      </c>
      <c r="D92" s="5">
        <v>1996</v>
      </c>
      <c r="E92" s="5" t="s">
        <v>17</v>
      </c>
      <c r="F92" s="21" t="s">
        <v>37</v>
      </c>
      <c r="G92" s="5" t="s">
        <v>38</v>
      </c>
      <c r="H92" s="5" t="s">
        <v>209</v>
      </c>
      <c r="I92" s="5" t="s">
        <v>199</v>
      </c>
      <c r="J92" s="5" t="s">
        <v>31</v>
      </c>
      <c r="K92" s="5" t="s">
        <v>131</v>
      </c>
      <c r="L92" s="6">
        <v>3</v>
      </c>
      <c r="M92" s="7">
        <v>8000</v>
      </c>
      <c r="N92" s="5">
        <v>1995</v>
      </c>
      <c r="O92" s="22">
        <v>225</v>
      </c>
      <c r="P92" s="22">
        <v>321.96749999999997</v>
      </c>
      <c r="Q92" s="22">
        <v>107.32250000000001</v>
      </c>
    </row>
    <row r="93" spans="1:21">
      <c r="A93" s="5" t="s">
        <v>212</v>
      </c>
      <c r="B93" s="5" t="s">
        <v>213</v>
      </c>
      <c r="C93" s="5" t="s">
        <v>214</v>
      </c>
      <c r="D93" s="5">
        <v>1998</v>
      </c>
      <c r="E93" s="5" t="s">
        <v>215</v>
      </c>
      <c r="F93" s="21" t="s">
        <v>216</v>
      </c>
      <c r="G93" s="5" t="s">
        <v>38</v>
      </c>
      <c r="H93" s="5" t="s">
        <v>209</v>
      </c>
      <c r="I93" s="5" t="s">
        <v>199</v>
      </c>
      <c r="J93" s="5" t="s">
        <v>31</v>
      </c>
      <c r="K93" s="5" t="s">
        <v>131</v>
      </c>
      <c r="L93" s="6">
        <f>30/12</f>
        <v>2.5</v>
      </c>
      <c r="M93" s="7">
        <v>2.5</v>
      </c>
      <c r="N93" s="5">
        <v>1997</v>
      </c>
      <c r="O93" s="22">
        <v>148436</v>
      </c>
      <c r="P93" s="22">
        <v>213322.7</v>
      </c>
      <c r="Q93" s="22">
        <v>85329.07</v>
      </c>
    </row>
    <row r="94" spans="1:21">
      <c r="A94" s="5" t="s">
        <v>217</v>
      </c>
      <c r="B94" s="5" t="s">
        <v>218</v>
      </c>
      <c r="C94" s="5" t="s">
        <v>219</v>
      </c>
      <c r="D94" s="5">
        <v>1997</v>
      </c>
      <c r="E94" s="5" t="s">
        <v>17</v>
      </c>
      <c r="F94" s="23" t="s">
        <v>220</v>
      </c>
      <c r="G94" s="5" t="s">
        <v>38</v>
      </c>
      <c r="H94" s="5" t="s">
        <v>209</v>
      </c>
      <c r="I94" s="5" t="s">
        <v>199</v>
      </c>
      <c r="J94" s="5" t="s">
        <v>31</v>
      </c>
      <c r="K94" s="5" t="s">
        <v>131</v>
      </c>
      <c r="L94" s="6">
        <v>3</v>
      </c>
      <c r="M94" s="7">
        <v>4.5</v>
      </c>
      <c r="N94" s="5">
        <v>1996</v>
      </c>
      <c r="O94" s="22">
        <v>17778</v>
      </c>
      <c r="P94" s="22">
        <v>24715.27</v>
      </c>
      <c r="Q94" s="22">
        <v>8238.4249999999993</v>
      </c>
    </row>
    <row r="95" spans="1:21">
      <c r="A95" s="5" t="s">
        <v>221</v>
      </c>
      <c r="B95" s="5" t="s">
        <v>222</v>
      </c>
      <c r="C95" s="5" t="s">
        <v>54</v>
      </c>
      <c r="D95" s="5">
        <v>1998</v>
      </c>
      <c r="E95" s="5" t="s">
        <v>17</v>
      </c>
      <c r="F95" s="21"/>
      <c r="G95" s="5" t="s">
        <v>38</v>
      </c>
      <c r="H95" s="5" t="s">
        <v>209</v>
      </c>
      <c r="I95" s="5" t="s">
        <v>199</v>
      </c>
      <c r="J95" s="5" t="s">
        <v>31</v>
      </c>
      <c r="K95" s="5" t="s">
        <v>131</v>
      </c>
      <c r="L95" s="6"/>
      <c r="M95" s="7">
        <v>0.40468564200000001</v>
      </c>
      <c r="N95" s="5">
        <v>1997</v>
      </c>
      <c r="O95" s="22">
        <v>122500</v>
      </c>
      <c r="P95" s="22">
        <v>166411.4</v>
      </c>
      <c r="Q95" s="22">
        <v>166411.4</v>
      </c>
    </row>
    <row r="96" spans="1:21">
      <c r="A96" s="5" t="s">
        <v>223</v>
      </c>
      <c r="B96" s="5" t="s">
        <v>224</v>
      </c>
      <c r="C96" s="5" t="s">
        <v>61</v>
      </c>
      <c r="D96" s="5">
        <v>1999</v>
      </c>
      <c r="E96" s="5" t="s">
        <v>17</v>
      </c>
      <c r="F96" s="21" t="s">
        <v>62</v>
      </c>
      <c r="G96" s="5" t="s">
        <v>38</v>
      </c>
      <c r="H96" s="5" t="s">
        <v>209</v>
      </c>
      <c r="I96" s="5" t="s">
        <v>199</v>
      </c>
      <c r="J96" s="5" t="s">
        <v>31</v>
      </c>
      <c r="K96" s="5" t="s">
        <v>131</v>
      </c>
      <c r="L96" s="6"/>
      <c r="M96" s="7">
        <v>121.5</v>
      </c>
      <c r="N96" s="5">
        <v>1998</v>
      </c>
      <c r="O96" s="22">
        <v>55144</v>
      </c>
      <c r="P96" s="22">
        <v>73765.88</v>
      </c>
      <c r="Q96" s="22">
        <v>73765.88</v>
      </c>
    </row>
    <row r="97" spans="1:17">
      <c r="A97" s="5" t="s">
        <v>223</v>
      </c>
      <c r="B97" s="5" t="s">
        <v>225</v>
      </c>
      <c r="C97" s="5" t="s">
        <v>61</v>
      </c>
      <c r="D97" s="5">
        <v>1999</v>
      </c>
      <c r="E97" s="5" t="s">
        <v>17</v>
      </c>
      <c r="F97" s="21" t="s">
        <v>64</v>
      </c>
      <c r="G97" s="5" t="s">
        <v>38</v>
      </c>
      <c r="H97" s="5" t="s">
        <v>209</v>
      </c>
      <c r="I97" s="5" t="s">
        <v>199</v>
      </c>
      <c r="J97" s="5" t="s">
        <v>31</v>
      </c>
      <c r="K97" s="5" t="s">
        <v>131</v>
      </c>
      <c r="L97" s="6"/>
      <c r="M97" s="7">
        <v>8.7007413029999991</v>
      </c>
      <c r="N97" s="5">
        <v>1996</v>
      </c>
      <c r="O97" s="22">
        <v>91954</v>
      </c>
      <c r="P97" s="22">
        <v>127836</v>
      </c>
      <c r="Q97" s="22">
        <v>127836</v>
      </c>
    </row>
    <row r="98" spans="1:17">
      <c r="A98" s="5" t="s">
        <v>223</v>
      </c>
      <c r="B98" s="5" t="s">
        <v>226</v>
      </c>
      <c r="C98" s="5" t="s">
        <v>61</v>
      </c>
      <c r="D98" s="5">
        <v>1999</v>
      </c>
      <c r="E98" s="5" t="s">
        <v>17</v>
      </c>
      <c r="F98" s="21" t="s">
        <v>66</v>
      </c>
      <c r="G98" s="5" t="s">
        <v>38</v>
      </c>
      <c r="H98" s="5" t="s">
        <v>209</v>
      </c>
      <c r="I98" s="5" t="s">
        <v>199</v>
      </c>
      <c r="J98" s="5" t="s">
        <v>31</v>
      </c>
      <c r="K98" s="5" t="s">
        <v>131</v>
      </c>
      <c r="L98" s="6"/>
      <c r="M98" s="7">
        <v>34.39827957</v>
      </c>
      <c r="N98" s="5">
        <v>1999</v>
      </c>
      <c r="O98" s="22">
        <v>81395</v>
      </c>
      <c r="P98" s="22">
        <v>106550.39999999999</v>
      </c>
      <c r="Q98" s="22">
        <v>106550.39999999999</v>
      </c>
    </row>
    <row r="99" spans="1:17">
      <c r="A99" s="5" t="s">
        <v>223</v>
      </c>
      <c r="B99" s="5" t="s">
        <v>227</v>
      </c>
      <c r="C99" s="5" t="s">
        <v>61</v>
      </c>
      <c r="D99" s="5">
        <v>1999</v>
      </c>
      <c r="E99" s="5" t="s">
        <v>17</v>
      </c>
      <c r="F99" s="21" t="s">
        <v>68</v>
      </c>
      <c r="G99" s="5" t="s">
        <v>38</v>
      </c>
      <c r="H99" s="5" t="s">
        <v>209</v>
      </c>
      <c r="I99" s="5" t="s">
        <v>199</v>
      </c>
      <c r="J99" s="5" t="s">
        <v>31</v>
      </c>
      <c r="K99" s="5" t="s">
        <v>131</v>
      </c>
      <c r="L99" s="6"/>
      <c r="M99" s="7">
        <v>2.0234282100000001</v>
      </c>
      <c r="N99" s="5">
        <v>1999</v>
      </c>
      <c r="O99" s="22">
        <v>90000</v>
      </c>
      <c r="P99" s="22">
        <v>117814.8</v>
      </c>
      <c r="Q99" s="22">
        <v>117814.8</v>
      </c>
    </row>
    <row r="100" spans="1:17">
      <c r="A100" s="5" t="s">
        <v>223</v>
      </c>
      <c r="B100" s="5" t="s">
        <v>228</v>
      </c>
      <c r="C100" s="5" t="s">
        <v>61</v>
      </c>
      <c r="D100" s="5">
        <v>1999</v>
      </c>
      <c r="E100" s="5" t="s">
        <v>17</v>
      </c>
      <c r="F100" s="21" t="s">
        <v>229</v>
      </c>
      <c r="G100" s="5" t="s">
        <v>38</v>
      </c>
      <c r="H100" s="5" t="s">
        <v>209</v>
      </c>
      <c r="I100" s="5" t="s">
        <v>199</v>
      </c>
      <c r="J100" s="5" t="s">
        <v>31</v>
      </c>
      <c r="K100" s="5" t="s">
        <v>131</v>
      </c>
      <c r="L100" s="6"/>
      <c r="M100" s="7">
        <v>5.2609133459999997</v>
      </c>
      <c r="N100" s="5">
        <v>1999</v>
      </c>
      <c r="O100" s="22">
        <v>49057</v>
      </c>
      <c r="P100" s="22">
        <v>64218.21</v>
      </c>
      <c r="Q100" s="22">
        <v>64218.21</v>
      </c>
    </row>
    <row r="101" spans="1:17">
      <c r="A101" s="5" t="s">
        <v>223</v>
      </c>
      <c r="B101" s="5" t="s">
        <v>230</v>
      </c>
      <c r="C101" s="5" t="s">
        <v>61</v>
      </c>
      <c r="D101" s="5">
        <v>1999</v>
      </c>
      <c r="E101" s="5" t="s">
        <v>17</v>
      </c>
      <c r="F101" s="21" t="s">
        <v>75</v>
      </c>
      <c r="G101" s="5" t="s">
        <v>38</v>
      </c>
      <c r="H101" s="5" t="s">
        <v>209</v>
      </c>
      <c r="I101" s="5" t="s">
        <v>199</v>
      </c>
      <c r="J101" s="5" t="s">
        <v>31</v>
      </c>
      <c r="K101" s="5" t="s">
        <v>131</v>
      </c>
      <c r="L101" s="6"/>
      <c r="M101" s="7">
        <v>2.8327994940000001</v>
      </c>
      <c r="N101" s="5">
        <v>1997</v>
      </c>
      <c r="O101" s="22">
        <v>214286</v>
      </c>
      <c r="P101" s="22">
        <v>291099</v>
      </c>
      <c r="Q101" s="22">
        <v>291099</v>
      </c>
    </row>
    <row r="102" spans="1:17">
      <c r="A102" s="5" t="s">
        <v>231</v>
      </c>
      <c r="B102" s="5" t="s">
        <v>232</v>
      </c>
      <c r="C102" s="5" t="s">
        <v>233</v>
      </c>
      <c r="D102" s="5">
        <v>2012</v>
      </c>
      <c r="E102" s="5" t="s">
        <v>17</v>
      </c>
      <c r="F102" s="21" t="s">
        <v>234</v>
      </c>
      <c r="G102" s="5" t="s">
        <v>38</v>
      </c>
      <c r="H102" s="5" t="s">
        <v>209</v>
      </c>
      <c r="I102" s="5" t="s">
        <v>199</v>
      </c>
      <c r="J102" s="5" t="s">
        <v>31</v>
      </c>
      <c r="K102" s="5" t="s">
        <v>131</v>
      </c>
      <c r="L102" s="6">
        <v>1</v>
      </c>
      <c r="M102" s="7">
        <v>11.3</v>
      </c>
      <c r="N102" s="5">
        <v>2007</v>
      </c>
      <c r="O102" s="22">
        <v>58425</v>
      </c>
      <c r="P102" s="22">
        <v>61443.73</v>
      </c>
      <c r="Q102" s="22">
        <v>61443.73</v>
      </c>
    </row>
    <row r="103" spans="1:17">
      <c r="A103" s="5" t="s">
        <v>231</v>
      </c>
      <c r="B103" s="5" t="s">
        <v>235</v>
      </c>
      <c r="C103" s="5" t="s">
        <v>233</v>
      </c>
      <c r="D103" s="5">
        <v>2012</v>
      </c>
      <c r="E103" s="5" t="s">
        <v>17</v>
      </c>
      <c r="F103" s="21" t="s">
        <v>236</v>
      </c>
      <c r="G103" s="5" t="s">
        <v>38</v>
      </c>
      <c r="H103" s="5" t="s">
        <v>209</v>
      </c>
      <c r="I103" s="5" t="s">
        <v>199</v>
      </c>
      <c r="J103" s="5" t="s">
        <v>31</v>
      </c>
      <c r="K103" s="5" t="s">
        <v>131</v>
      </c>
      <c r="L103" s="6"/>
      <c r="M103" s="7">
        <v>5.0999999999999996</v>
      </c>
      <c r="N103" s="5">
        <v>2007</v>
      </c>
      <c r="O103" s="22">
        <v>75464</v>
      </c>
      <c r="P103" s="22">
        <v>79363.12</v>
      </c>
      <c r="Q103" s="22">
        <v>79363.12</v>
      </c>
    </row>
    <row r="104" spans="1:17">
      <c r="A104" s="5" t="s">
        <v>231</v>
      </c>
      <c r="B104" s="5" t="s">
        <v>237</v>
      </c>
      <c r="C104" s="5" t="s">
        <v>233</v>
      </c>
      <c r="D104" s="5">
        <v>2012</v>
      </c>
      <c r="E104" s="5" t="s">
        <v>17</v>
      </c>
      <c r="F104" s="21" t="s">
        <v>238</v>
      </c>
      <c r="G104" s="5" t="s">
        <v>38</v>
      </c>
      <c r="H104" s="5" t="s">
        <v>209</v>
      </c>
      <c r="I104" s="5" t="s">
        <v>199</v>
      </c>
      <c r="J104" s="5" t="s">
        <v>31</v>
      </c>
      <c r="K104" s="5" t="s">
        <v>131</v>
      </c>
      <c r="L104" s="6"/>
      <c r="M104" s="7">
        <v>1.9</v>
      </c>
      <c r="N104" s="5">
        <v>2007</v>
      </c>
      <c r="O104" s="22">
        <v>52811</v>
      </c>
      <c r="P104" s="22">
        <v>55539.67</v>
      </c>
      <c r="Q104" s="22">
        <v>55539.67</v>
      </c>
    </row>
    <row r="105" spans="1:17">
      <c r="A105" s="5" t="s">
        <v>231</v>
      </c>
      <c r="B105" s="5" t="s">
        <v>239</v>
      </c>
      <c r="C105" s="5" t="s">
        <v>233</v>
      </c>
      <c r="D105" s="5">
        <v>2012</v>
      </c>
      <c r="E105" s="5" t="s">
        <v>17</v>
      </c>
      <c r="F105" s="21" t="s">
        <v>240</v>
      </c>
      <c r="G105" s="5" t="s">
        <v>38</v>
      </c>
      <c r="H105" s="5" t="s">
        <v>209</v>
      </c>
      <c r="I105" s="5" t="s">
        <v>199</v>
      </c>
      <c r="J105" s="5" t="s">
        <v>31</v>
      </c>
      <c r="K105" s="5" t="s">
        <v>131</v>
      </c>
      <c r="L105" s="6"/>
      <c r="M105" s="7">
        <v>1.1000000000000001</v>
      </c>
      <c r="N105" s="5">
        <v>2007</v>
      </c>
      <c r="O105" s="22">
        <v>63830</v>
      </c>
      <c r="P105" s="22">
        <v>67128.009999999995</v>
      </c>
      <c r="Q105" s="22">
        <v>67128.009999999995</v>
      </c>
    </row>
    <row r="106" spans="1:17">
      <c r="A106" s="5" t="s">
        <v>231</v>
      </c>
      <c r="B106" s="5" t="s">
        <v>241</v>
      </c>
      <c r="C106" s="5" t="s">
        <v>233</v>
      </c>
      <c r="D106" s="5">
        <v>2012</v>
      </c>
      <c r="E106" s="5" t="s">
        <v>17</v>
      </c>
      <c r="F106" s="21" t="s">
        <v>242</v>
      </c>
      <c r="G106" s="5" t="s">
        <v>38</v>
      </c>
      <c r="H106" s="5" t="s">
        <v>209</v>
      </c>
      <c r="I106" s="5" t="s">
        <v>199</v>
      </c>
      <c r="J106" s="5" t="s">
        <v>31</v>
      </c>
      <c r="K106" s="5" t="s">
        <v>131</v>
      </c>
      <c r="L106" s="6"/>
      <c r="M106" s="7">
        <v>3</v>
      </c>
      <c r="N106" s="5">
        <v>2007</v>
      </c>
      <c r="O106" s="22">
        <v>60883</v>
      </c>
      <c r="P106" s="22">
        <v>64028.74</v>
      </c>
      <c r="Q106" s="22">
        <v>64028.74</v>
      </c>
    </row>
    <row r="107" spans="1:17">
      <c r="A107" s="5" t="s">
        <v>231</v>
      </c>
      <c r="B107" s="5" t="s">
        <v>243</v>
      </c>
      <c r="C107" s="5" t="s">
        <v>233</v>
      </c>
      <c r="D107" s="5">
        <v>2012</v>
      </c>
      <c r="E107" s="5" t="s">
        <v>17</v>
      </c>
      <c r="F107" s="21" t="s">
        <v>244</v>
      </c>
      <c r="G107" s="5" t="s">
        <v>38</v>
      </c>
      <c r="H107" s="5" t="s">
        <v>209</v>
      </c>
      <c r="I107" s="5" t="s">
        <v>199</v>
      </c>
      <c r="J107" s="5" t="s">
        <v>31</v>
      </c>
      <c r="K107" s="5" t="s">
        <v>131</v>
      </c>
      <c r="L107" s="6"/>
      <c r="M107" s="7">
        <v>4.5999999999999996</v>
      </c>
      <c r="N107" s="5">
        <v>2007</v>
      </c>
      <c r="O107" s="22">
        <v>60989</v>
      </c>
      <c r="P107" s="22">
        <v>64140.21</v>
      </c>
      <c r="Q107" s="22">
        <v>64140.21</v>
      </c>
    </row>
    <row r="108" spans="1:17">
      <c r="A108" s="5" t="s">
        <v>231</v>
      </c>
      <c r="B108" s="5" t="s">
        <v>245</v>
      </c>
      <c r="C108" s="5" t="s">
        <v>233</v>
      </c>
      <c r="D108" s="5">
        <v>2012</v>
      </c>
      <c r="E108" s="5" t="s">
        <v>17</v>
      </c>
      <c r="F108" s="21" t="s">
        <v>246</v>
      </c>
      <c r="G108" s="5" t="s">
        <v>38</v>
      </c>
      <c r="H108" s="5" t="s">
        <v>209</v>
      </c>
      <c r="I108" s="5" t="s">
        <v>199</v>
      </c>
      <c r="J108" s="5" t="s">
        <v>31</v>
      </c>
      <c r="K108" s="5" t="s">
        <v>131</v>
      </c>
      <c r="L108" s="6"/>
      <c r="M108" s="7">
        <v>9.9</v>
      </c>
      <c r="N108" s="5">
        <v>2007</v>
      </c>
      <c r="O108" s="22">
        <v>31623</v>
      </c>
      <c r="P108" s="22">
        <v>33256.910000000003</v>
      </c>
      <c r="Q108" s="22">
        <v>33256.910000000003</v>
      </c>
    </row>
    <row r="109" spans="1:17">
      <c r="A109" s="5" t="s">
        <v>231</v>
      </c>
      <c r="B109" s="5" t="s">
        <v>247</v>
      </c>
      <c r="C109" s="5" t="s">
        <v>233</v>
      </c>
      <c r="D109" s="5">
        <v>2012</v>
      </c>
      <c r="E109" s="5" t="s">
        <v>17</v>
      </c>
      <c r="F109" s="21" t="s">
        <v>248</v>
      </c>
      <c r="G109" s="5" t="s">
        <v>38</v>
      </c>
      <c r="H109" s="5" t="s">
        <v>209</v>
      </c>
      <c r="I109" s="5" t="s">
        <v>199</v>
      </c>
      <c r="J109" s="5" t="s">
        <v>31</v>
      </c>
      <c r="K109" s="5" t="s">
        <v>131</v>
      </c>
      <c r="L109" s="6"/>
      <c r="M109" s="7">
        <v>3.7</v>
      </c>
      <c r="N109" s="5">
        <v>2007</v>
      </c>
      <c r="O109" s="22">
        <v>125641</v>
      </c>
      <c r="P109" s="22">
        <v>132132.70000000001</v>
      </c>
      <c r="Q109" s="22">
        <v>132132.70000000001</v>
      </c>
    </row>
    <row r="110" spans="1:17">
      <c r="A110" s="5" t="s">
        <v>231</v>
      </c>
      <c r="B110" s="5" t="s">
        <v>249</v>
      </c>
      <c r="C110" s="5" t="s">
        <v>233</v>
      </c>
      <c r="D110" s="5">
        <v>2012</v>
      </c>
      <c r="E110" s="5" t="s">
        <v>17</v>
      </c>
      <c r="F110" s="21" t="s">
        <v>250</v>
      </c>
      <c r="G110" s="5" t="s">
        <v>38</v>
      </c>
      <c r="H110" s="5" t="s">
        <v>209</v>
      </c>
      <c r="I110" s="5" t="s">
        <v>199</v>
      </c>
      <c r="J110" s="5" t="s">
        <v>31</v>
      </c>
      <c r="K110" s="5" t="s">
        <v>131</v>
      </c>
      <c r="L110" s="6"/>
      <c r="M110" s="7">
        <v>5.7</v>
      </c>
      <c r="N110" s="5">
        <v>2007</v>
      </c>
      <c r="O110" s="22">
        <v>85255</v>
      </c>
      <c r="P110" s="22">
        <v>89660</v>
      </c>
      <c r="Q110" s="22">
        <v>89660</v>
      </c>
    </row>
    <row r="111" spans="1:17">
      <c r="A111" s="5" t="s">
        <v>251</v>
      </c>
      <c r="B111" s="5" t="s">
        <v>252</v>
      </c>
      <c r="C111" s="5" t="s">
        <v>253</v>
      </c>
      <c r="D111" s="5">
        <v>2005</v>
      </c>
      <c r="E111" s="5" t="s">
        <v>17</v>
      </c>
      <c r="F111" s="21" t="s">
        <v>254</v>
      </c>
      <c r="G111" s="5" t="s">
        <v>38</v>
      </c>
      <c r="H111" s="5" t="s">
        <v>209</v>
      </c>
      <c r="I111" s="5" t="s">
        <v>199</v>
      </c>
      <c r="J111" s="5" t="s">
        <v>31</v>
      </c>
      <c r="K111" s="5" t="s">
        <v>131</v>
      </c>
      <c r="L111" s="6"/>
      <c r="M111" s="7">
        <v>1.8</v>
      </c>
      <c r="N111" s="5">
        <v>2001</v>
      </c>
      <c r="O111" s="22">
        <v>41222</v>
      </c>
      <c r="P111" s="22">
        <v>50764.4</v>
      </c>
      <c r="Q111" s="22">
        <v>50764.4</v>
      </c>
    </row>
    <row r="112" spans="1:17">
      <c r="A112" s="5" t="s">
        <v>255</v>
      </c>
      <c r="B112" s="5" t="s">
        <v>256</v>
      </c>
      <c r="C112" s="5" t="s">
        <v>257</v>
      </c>
      <c r="D112" s="5">
        <v>2013</v>
      </c>
      <c r="E112" s="5" t="s">
        <v>17</v>
      </c>
      <c r="F112" s="21" t="s">
        <v>258</v>
      </c>
      <c r="G112" s="5" t="s">
        <v>38</v>
      </c>
      <c r="H112" s="5" t="s">
        <v>209</v>
      </c>
      <c r="I112" s="5" t="s">
        <v>199</v>
      </c>
      <c r="J112" s="5" t="s">
        <v>31</v>
      </c>
      <c r="K112" s="5" t="s">
        <v>131</v>
      </c>
      <c r="L112" s="6">
        <v>2.1</v>
      </c>
      <c r="M112" s="7">
        <v>4.9200000000000003E-4</v>
      </c>
      <c r="N112" s="5">
        <v>2006</v>
      </c>
      <c r="O112" s="22">
        <v>4735772</v>
      </c>
      <c r="P112" s="22">
        <v>5122539</v>
      </c>
      <c r="Q112" s="22">
        <v>2439305</v>
      </c>
    </row>
    <row r="113" spans="1:17">
      <c r="A113" s="5" t="s">
        <v>255</v>
      </c>
      <c r="B113" s="5" t="s">
        <v>259</v>
      </c>
      <c r="C113" s="5" t="s">
        <v>260</v>
      </c>
      <c r="D113" s="5">
        <v>2013</v>
      </c>
      <c r="E113" s="5" t="s">
        <v>17</v>
      </c>
      <c r="F113" s="21" t="s">
        <v>258</v>
      </c>
      <c r="G113" s="5" t="s">
        <v>38</v>
      </c>
      <c r="H113" s="5" t="s">
        <v>209</v>
      </c>
      <c r="I113" s="5" t="s">
        <v>199</v>
      </c>
      <c r="J113" s="5" t="s">
        <v>31</v>
      </c>
      <c r="K113" s="5" t="s">
        <v>131</v>
      </c>
      <c r="L113" s="6">
        <v>2.1</v>
      </c>
      <c r="M113" s="7">
        <v>4.6200000000000001E-4</v>
      </c>
      <c r="N113" s="5">
        <v>2006</v>
      </c>
      <c r="O113" s="22">
        <v>4145022</v>
      </c>
      <c r="P113" s="22">
        <v>4483543</v>
      </c>
      <c r="Q113" s="22">
        <v>2135020</v>
      </c>
    </row>
    <row r="114" spans="1:17">
      <c r="A114" s="5" t="s">
        <v>255</v>
      </c>
      <c r="B114" s="5" t="s">
        <v>261</v>
      </c>
      <c r="C114" s="5" t="s">
        <v>262</v>
      </c>
      <c r="D114" s="5">
        <v>2013</v>
      </c>
      <c r="E114" s="5" t="s">
        <v>17</v>
      </c>
      <c r="F114" s="21" t="s">
        <v>258</v>
      </c>
      <c r="G114" s="5" t="s">
        <v>38</v>
      </c>
      <c r="H114" s="5" t="s">
        <v>209</v>
      </c>
      <c r="I114" s="5" t="s">
        <v>199</v>
      </c>
      <c r="J114" s="5" t="s">
        <v>31</v>
      </c>
      <c r="K114" s="5" t="s">
        <v>131</v>
      </c>
      <c r="L114" s="6">
        <v>2.1</v>
      </c>
      <c r="M114" s="7">
        <v>4.9200000000000003E-4</v>
      </c>
      <c r="N114" s="5">
        <v>2006</v>
      </c>
      <c r="O114" s="22">
        <v>3658537</v>
      </c>
      <c r="P114" s="22">
        <v>3957327</v>
      </c>
      <c r="Q114" s="22">
        <v>1884441</v>
      </c>
    </row>
    <row r="115" spans="1:17">
      <c r="A115" s="5" t="s">
        <v>255</v>
      </c>
      <c r="B115" s="5" t="s">
        <v>263</v>
      </c>
      <c r="C115" s="5" t="s">
        <v>264</v>
      </c>
      <c r="D115" s="5">
        <v>2013</v>
      </c>
      <c r="E115" s="5" t="s">
        <v>17</v>
      </c>
      <c r="F115" s="21" t="s">
        <v>258</v>
      </c>
      <c r="G115" s="5" t="s">
        <v>38</v>
      </c>
      <c r="H115" s="5" t="s">
        <v>209</v>
      </c>
      <c r="I115" s="5" t="s">
        <v>199</v>
      </c>
      <c r="J115" s="5" t="s">
        <v>31</v>
      </c>
      <c r="K115" s="5" t="s">
        <v>131</v>
      </c>
      <c r="L115" s="6">
        <v>2.1</v>
      </c>
      <c r="M115" s="7">
        <v>4.6200000000000001E-4</v>
      </c>
      <c r="N115" s="5">
        <v>2006</v>
      </c>
      <c r="O115" s="22">
        <v>3571429</v>
      </c>
      <c r="P115" s="22">
        <v>3863105</v>
      </c>
      <c r="Q115" s="22">
        <v>1839574</v>
      </c>
    </row>
    <row r="116" spans="1:17">
      <c r="A116" s="5" t="s">
        <v>255</v>
      </c>
      <c r="B116" s="5" t="s">
        <v>265</v>
      </c>
      <c r="C116" s="5" t="s">
        <v>266</v>
      </c>
      <c r="D116" s="5">
        <v>2013</v>
      </c>
      <c r="E116" s="5" t="s">
        <v>17</v>
      </c>
      <c r="F116" s="21" t="s">
        <v>258</v>
      </c>
      <c r="G116" s="5" t="s">
        <v>38</v>
      </c>
      <c r="H116" s="5" t="s">
        <v>209</v>
      </c>
      <c r="I116" s="5" t="s">
        <v>199</v>
      </c>
      <c r="J116" s="5" t="s">
        <v>31</v>
      </c>
      <c r="K116" s="5" t="s">
        <v>131</v>
      </c>
      <c r="L116" s="6">
        <v>2.1</v>
      </c>
      <c r="M116" s="7">
        <v>4.9200000000000003E-4</v>
      </c>
      <c r="N116" s="5">
        <v>2006</v>
      </c>
      <c r="O116" s="22">
        <v>4126016</v>
      </c>
      <c r="P116" s="22">
        <v>4462985</v>
      </c>
      <c r="Q116" s="22">
        <v>2125231</v>
      </c>
    </row>
    <row r="117" spans="1:17">
      <c r="A117" s="5" t="s">
        <v>255</v>
      </c>
      <c r="B117" s="5" t="s">
        <v>267</v>
      </c>
      <c r="C117" s="5" t="s">
        <v>268</v>
      </c>
      <c r="D117" s="5">
        <v>2013</v>
      </c>
      <c r="E117" s="5" t="s">
        <v>17</v>
      </c>
      <c r="F117" s="21" t="s">
        <v>258</v>
      </c>
      <c r="G117" s="5" t="s">
        <v>38</v>
      </c>
      <c r="H117" s="5" t="s">
        <v>209</v>
      </c>
      <c r="I117" s="5" t="s">
        <v>199</v>
      </c>
      <c r="J117" s="5" t="s">
        <v>31</v>
      </c>
      <c r="K117" s="5" t="s">
        <v>131</v>
      </c>
      <c r="L117" s="6">
        <v>2.1</v>
      </c>
      <c r="M117" s="7">
        <v>4.6200000000000001E-4</v>
      </c>
      <c r="N117" s="5">
        <v>2006</v>
      </c>
      <c r="O117" s="22">
        <v>3820346</v>
      </c>
      <c r="P117" s="22">
        <v>4132351</v>
      </c>
      <c r="Q117" s="22">
        <v>1967786</v>
      </c>
    </row>
    <row r="118" spans="1:17">
      <c r="A118" s="5" t="s">
        <v>255</v>
      </c>
      <c r="B118" s="5" t="s">
        <v>269</v>
      </c>
      <c r="C118" s="5" t="s">
        <v>270</v>
      </c>
      <c r="D118" s="5">
        <v>2013</v>
      </c>
      <c r="E118" s="5" t="s">
        <v>17</v>
      </c>
      <c r="F118" s="21" t="s">
        <v>258</v>
      </c>
      <c r="G118" s="5" t="s">
        <v>38</v>
      </c>
      <c r="H118" s="5" t="s">
        <v>209</v>
      </c>
      <c r="I118" s="5" t="s">
        <v>199</v>
      </c>
      <c r="J118" s="5" t="s">
        <v>31</v>
      </c>
      <c r="K118" s="5" t="s">
        <v>131</v>
      </c>
      <c r="L118" s="6">
        <v>2.1</v>
      </c>
      <c r="M118" s="7">
        <v>4.9200000000000003E-4</v>
      </c>
      <c r="N118" s="5">
        <v>2006</v>
      </c>
      <c r="O118" s="22">
        <v>3048780</v>
      </c>
      <c r="P118" s="22">
        <v>3297772</v>
      </c>
      <c r="Q118" s="22">
        <v>1570368</v>
      </c>
    </row>
    <row r="119" spans="1:17">
      <c r="A119" s="5" t="s">
        <v>255</v>
      </c>
      <c r="B119" s="5" t="s">
        <v>271</v>
      </c>
      <c r="C119" s="5" t="s">
        <v>272</v>
      </c>
      <c r="D119" s="5">
        <v>2013</v>
      </c>
      <c r="E119" s="5" t="s">
        <v>17</v>
      </c>
      <c r="F119" s="21" t="s">
        <v>258</v>
      </c>
      <c r="G119" s="5" t="s">
        <v>38</v>
      </c>
      <c r="H119" s="5" t="s">
        <v>209</v>
      </c>
      <c r="I119" s="5" t="s">
        <v>199</v>
      </c>
      <c r="J119" s="5" t="s">
        <v>31</v>
      </c>
      <c r="K119" s="5" t="s">
        <v>131</v>
      </c>
      <c r="L119" s="6">
        <v>2.1</v>
      </c>
      <c r="M119" s="7">
        <v>4.6200000000000001E-4</v>
      </c>
      <c r="N119" s="5">
        <v>2006</v>
      </c>
      <c r="O119" s="22">
        <v>3246753</v>
      </c>
      <c r="P119" s="22">
        <v>3511913</v>
      </c>
      <c r="Q119" s="22">
        <v>1672340</v>
      </c>
    </row>
    <row r="120" spans="1:17">
      <c r="A120" s="5" t="s">
        <v>255</v>
      </c>
      <c r="B120" s="5" t="s">
        <v>273</v>
      </c>
      <c r="C120" s="5" t="s">
        <v>274</v>
      </c>
      <c r="D120" s="5">
        <v>2013</v>
      </c>
      <c r="E120" s="5" t="s">
        <v>17</v>
      </c>
      <c r="F120" s="21" t="s">
        <v>258</v>
      </c>
      <c r="G120" s="5" t="s">
        <v>38</v>
      </c>
      <c r="H120" s="5" t="s">
        <v>209</v>
      </c>
      <c r="I120" s="5" t="s">
        <v>199</v>
      </c>
      <c r="J120" s="5" t="s">
        <v>31</v>
      </c>
      <c r="K120" s="5" t="s">
        <v>131</v>
      </c>
      <c r="L120" s="6">
        <v>2.1</v>
      </c>
      <c r="M120" s="7">
        <v>4.9200000000000003E-4</v>
      </c>
      <c r="N120" s="5">
        <v>2006</v>
      </c>
      <c r="O120" s="22">
        <v>1686992</v>
      </c>
      <c r="P120" s="22">
        <v>1824767</v>
      </c>
      <c r="Q120" s="22">
        <v>868936.9</v>
      </c>
    </row>
    <row r="121" spans="1:17">
      <c r="A121" s="5" t="s">
        <v>255</v>
      </c>
      <c r="B121" s="5" t="s">
        <v>275</v>
      </c>
      <c r="C121" s="5" t="s">
        <v>276</v>
      </c>
      <c r="D121" s="5">
        <v>2013</v>
      </c>
      <c r="E121" s="5" t="s">
        <v>17</v>
      </c>
      <c r="F121" s="21" t="s">
        <v>258</v>
      </c>
      <c r="G121" s="5" t="s">
        <v>38</v>
      </c>
      <c r="H121" s="5" t="s">
        <v>209</v>
      </c>
      <c r="I121" s="5" t="s">
        <v>199</v>
      </c>
      <c r="J121" s="5" t="s">
        <v>31</v>
      </c>
      <c r="K121" s="5" t="s">
        <v>131</v>
      </c>
      <c r="L121" s="6">
        <v>2.1</v>
      </c>
      <c r="M121" s="7">
        <v>4.6200000000000001E-4</v>
      </c>
      <c r="N121" s="5">
        <v>2006</v>
      </c>
      <c r="O121" s="22">
        <v>898268</v>
      </c>
      <c r="P121" s="22">
        <v>971628.8</v>
      </c>
      <c r="Q121" s="22">
        <v>462680.4</v>
      </c>
    </row>
    <row r="122" spans="1:17">
      <c r="A122" s="5" t="s">
        <v>255</v>
      </c>
      <c r="B122" s="5" t="s">
        <v>277</v>
      </c>
      <c r="C122" s="5" t="s">
        <v>278</v>
      </c>
      <c r="D122" s="5">
        <v>2013</v>
      </c>
      <c r="E122" s="5" t="s">
        <v>17</v>
      </c>
      <c r="F122" s="21" t="s">
        <v>258</v>
      </c>
      <c r="G122" s="5" t="s">
        <v>38</v>
      </c>
      <c r="H122" s="5" t="s">
        <v>209</v>
      </c>
      <c r="I122" s="5" t="s">
        <v>199</v>
      </c>
      <c r="J122" s="5" t="s">
        <v>31</v>
      </c>
      <c r="K122" s="5" t="s">
        <v>131</v>
      </c>
      <c r="L122" s="6">
        <v>2.1</v>
      </c>
      <c r="M122" s="7">
        <v>4.9200000000000003E-4</v>
      </c>
      <c r="N122" s="5">
        <v>2006</v>
      </c>
      <c r="O122" s="22">
        <v>609756</v>
      </c>
      <c r="P122" s="22">
        <v>659554.30000000005</v>
      </c>
      <c r="Q122" s="22">
        <v>314073.5</v>
      </c>
    </row>
    <row r="123" spans="1:17">
      <c r="A123" s="5" t="s">
        <v>255</v>
      </c>
      <c r="B123" s="5" t="s">
        <v>279</v>
      </c>
      <c r="C123" s="5" t="s">
        <v>280</v>
      </c>
      <c r="D123" s="5">
        <v>2013</v>
      </c>
      <c r="E123" s="5" t="s">
        <v>17</v>
      </c>
      <c r="F123" s="21" t="s">
        <v>258</v>
      </c>
      <c r="G123" s="5" t="s">
        <v>38</v>
      </c>
      <c r="H123" s="5" t="s">
        <v>209</v>
      </c>
      <c r="I123" s="5" t="s">
        <v>199</v>
      </c>
      <c r="J123" s="5" t="s">
        <v>31</v>
      </c>
      <c r="K123" s="5" t="s">
        <v>131</v>
      </c>
      <c r="L123" s="6">
        <v>2.1</v>
      </c>
      <c r="M123" s="7">
        <v>4.6200000000000001E-4</v>
      </c>
      <c r="N123" s="5">
        <v>2006</v>
      </c>
      <c r="O123" s="22">
        <v>324675</v>
      </c>
      <c r="P123" s="22">
        <v>351190.9</v>
      </c>
      <c r="Q123" s="22">
        <v>167233.79999999999</v>
      </c>
    </row>
    <row r="124" spans="1:17">
      <c r="A124" s="5" t="s">
        <v>255</v>
      </c>
      <c r="B124" s="5" t="s">
        <v>281</v>
      </c>
      <c r="C124" s="5" t="s">
        <v>282</v>
      </c>
      <c r="D124" s="5">
        <v>2013</v>
      </c>
      <c r="E124" s="5" t="s">
        <v>17</v>
      </c>
      <c r="F124" s="21" t="s">
        <v>258</v>
      </c>
      <c r="G124" s="5" t="s">
        <v>38</v>
      </c>
      <c r="H124" s="5" t="s">
        <v>209</v>
      </c>
      <c r="I124" s="5" t="s">
        <v>199</v>
      </c>
      <c r="J124" s="5" t="s">
        <v>31</v>
      </c>
      <c r="K124" s="5" t="s">
        <v>131</v>
      </c>
      <c r="L124" s="6">
        <v>2.1</v>
      </c>
      <c r="M124" s="7">
        <v>4.9200000000000003E-4</v>
      </c>
      <c r="N124" s="5">
        <v>2006</v>
      </c>
      <c r="O124" s="22">
        <v>1077236</v>
      </c>
      <c r="P124" s="22">
        <v>1165213</v>
      </c>
      <c r="Q124" s="22">
        <v>554863.4</v>
      </c>
    </row>
    <row r="125" spans="1:17">
      <c r="A125" s="5" t="s">
        <v>255</v>
      </c>
      <c r="B125" s="5" t="s">
        <v>283</v>
      </c>
      <c r="C125" s="5" t="s">
        <v>284</v>
      </c>
      <c r="D125" s="5">
        <v>2013</v>
      </c>
      <c r="E125" s="5" t="s">
        <v>17</v>
      </c>
      <c r="F125" s="21" t="s">
        <v>258</v>
      </c>
      <c r="G125" s="5" t="s">
        <v>38</v>
      </c>
      <c r="H125" s="5" t="s">
        <v>209</v>
      </c>
      <c r="I125" s="5" t="s">
        <v>199</v>
      </c>
      <c r="J125" s="5" t="s">
        <v>31</v>
      </c>
      <c r="K125" s="5" t="s">
        <v>131</v>
      </c>
      <c r="L125" s="6">
        <v>2.1</v>
      </c>
      <c r="M125" s="7">
        <v>4.6200000000000001E-4</v>
      </c>
      <c r="N125" s="5">
        <v>2006</v>
      </c>
      <c r="O125" s="22">
        <v>573593</v>
      </c>
      <c r="P125" s="22">
        <v>620437.9</v>
      </c>
      <c r="Q125" s="22">
        <v>295446.59999999998</v>
      </c>
    </row>
    <row r="126" spans="1:17">
      <c r="A126" s="5" t="s">
        <v>285</v>
      </c>
      <c r="B126" s="5" t="s">
        <v>286</v>
      </c>
      <c r="C126" s="5" t="s">
        <v>106</v>
      </c>
      <c r="D126" s="5">
        <v>1999</v>
      </c>
      <c r="E126" s="5" t="s">
        <v>17</v>
      </c>
      <c r="F126" s="21"/>
      <c r="G126" s="5" t="s">
        <v>38</v>
      </c>
      <c r="H126" s="5" t="s">
        <v>209</v>
      </c>
      <c r="I126" s="5" t="s">
        <v>199</v>
      </c>
      <c r="J126" s="5" t="s">
        <v>31</v>
      </c>
      <c r="K126" s="5" t="s">
        <v>131</v>
      </c>
      <c r="L126" s="6"/>
      <c r="M126" s="7"/>
      <c r="N126" s="5">
        <v>1997</v>
      </c>
      <c r="O126" s="22">
        <v>9000</v>
      </c>
      <c r="P126" s="22">
        <v>12226.14</v>
      </c>
      <c r="Q126" s="22">
        <v>12226.14</v>
      </c>
    </row>
    <row r="127" spans="1:17">
      <c r="A127" s="5" t="s">
        <v>285</v>
      </c>
      <c r="B127" s="5" t="s">
        <v>287</v>
      </c>
      <c r="C127" s="5" t="s">
        <v>288</v>
      </c>
      <c r="D127" s="5">
        <v>1999</v>
      </c>
      <c r="E127" s="5" t="s">
        <v>17</v>
      </c>
      <c r="F127" s="21"/>
      <c r="G127" s="5" t="s">
        <v>38</v>
      </c>
      <c r="H127" s="5" t="s">
        <v>209</v>
      </c>
      <c r="I127" s="5" t="s">
        <v>199</v>
      </c>
      <c r="J127" s="5" t="s">
        <v>31</v>
      </c>
      <c r="K127" s="5" t="s">
        <v>131</v>
      </c>
      <c r="L127" s="6"/>
      <c r="M127" s="7"/>
      <c r="N127" s="5">
        <v>1997</v>
      </c>
      <c r="O127" s="22">
        <v>46000</v>
      </c>
      <c r="P127" s="22">
        <v>62489.17</v>
      </c>
      <c r="Q127" s="22">
        <v>62489.17</v>
      </c>
    </row>
    <row r="128" spans="1:17">
      <c r="A128" s="5" t="s">
        <v>285</v>
      </c>
      <c r="B128" s="5" t="s">
        <v>289</v>
      </c>
      <c r="C128" s="5" t="s">
        <v>290</v>
      </c>
      <c r="D128" s="5">
        <v>1999</v>
      </c>
      <c r="E128" s="5" t="s">
        <v>17</v>
      </c>
      <c r="F128" s="21"/>
      <c r="G128" s="5" t="s">
        <v>38</v>
      </c>
      <c r="H128" s="5" t="s">
        <v>209</v>
      </c>
      <c r="I128" s="5" t="s">
        <v>199</v>
      </c>
      <c r="J128" s="5" t="s">
        <v>31</v>
      </c>
      <c r="K128" s="5" t="s">
        <v>131</v>
      </c>
      <c r="L128" s="6"/>
      <c r="M128" s="7"/>
      <c r="N128" s="5">
        <v>1997</v>
      </c>
      <c r="O128" s="22">
        <v>600</v>
      </c>
      <c r="P128" s="22">
        <v>815.0761</v>
      </c>
      <c r="Q128" s="22">
        <v>815.0761</v>
      </c>
    </row>
    <row r="129" spans="1:21">
      <c r="A129" s="5" t="s">
        <v>285</v>
      </c>
      <c r="B129" s="5" t="s">
        <v>291</v>
      </c>
      <c r="C129" s="5" t="s">
        <v>292</v>
      </c>
      <c r="D129" s="5">
        <v>1999</v>
      </c>
      <c r="E129" s="5" t="s">
        <v>17</v>
      </c>
      <c r="F129" s="21"/>
      <c r="G129" s="5" t="s">
        <v>38</v>
      </c>
      <c r="H129" s="5" t="s">
        <v>209</v>
      </c>
      <c r="I129" s="5" t="s">
        <v>199</v>
      </c>
      <c r="J129" s="5" t="s">
        <v>31</v>
      </c>
      <c r="K129" s="5" t="s">
        <v>131</v>
      </c>
      <c r="L129" s="6"/>
      <c r="M129" s="7"/>
      <c r="N129" s="5">
        <v>1997</v>
      </c>
      <c r="O129" s="22">
        <v>80000</v>
      </c>
      <c r="P129" s="22">
        <v>108676.8</v>
      </c>
      <c r="Q129" s="22">
        <v>108676.8</v>
      </c>
    </row>
    <row r="130" spans="1:21">
      <c r="A130" s="5" t="s">
        <v>285</v>
      </c>
      <c r="B130" s="5" t="s">
        <v>293</v>
      </c>
      <c r="C130" s="5" t="s">
        <v>294</v>
      </c>
      <c r="D130" s="5">
        <v>1999</v>
      </c>
      <c r="E130" s="5" t="s">
        <v>17</v>
      </c>
      <c r="F130" s="21" t="s">
        <v>295</v>
      </c>
      <c r="G130" s="5" t="s">
        <v>38</v>
      </c>
      <c r="H130" s="5" t="s">
        <v>209</v>
      </c>
      <c r="I130" s="5" t="s">
        <v>199</v>
      </c>
      <c r="J130" s="5" t="s">
        <v>31</v>
      </c>
      <c r="K130" s="5" t="s">
        <v>131</v>
      </c>
      <c r="L130" s="6"/>
      <c r="M130" s="7">
        <v>14</v>
      </c>
      <c r="N130" s="5">
        <v>1997</v>
      </c>
      <c r="O130" s="22">
        <v>100000</v>
      </c>
      <c r="P130" s="22">
        <v>135846</v>
      </c>
      <c r="Q130" s="22">
        <v>135846</v>
      </c>
    </row>
    <row r="131" spans="1:21">
      <c r="A131" s="5" t="s">
        <v>285</v>
      </c>
      <c r="B131" s="5" t="s">
        <v>296</v>
      </c>
      <c r="C131" s="5" t="s">
        <v>297</v>
      </c>
      <c r="D131" s="5">
        <v>1999</v>
      </c>
      <c r="E131" s="5" t="s">
        <v>17</v>
      </c>
      <c r="F131" s="21" t="s">
        <v>298</v>
      </c>
      <c r="G131" s="5" t="s">
        <v>38</v>
      </c>
      <c r="H131" s="5" t="s">
        <v>209</v>
      </c>
      <c r="I131" s="5" t="s">
        <v>199</v>
      </c>
      <c r="J131" s="5" t="s">
        <v>31</v>
      </c>
      <c r="K131" s="5" t="s">
        <v>131</v>
      </c>
      <c r="L131" s="6"/>
      <c r="M131" s="7">
        <v>44.5</v>
      </c>
      <c r="N131" s="5">
        <v>1997</v>
      </c>
      <c r="O131" s="22">
        <v>157303</v>
      </c>
      <c r="P131" s="22">
        <v>213689.9</v>
      </c>
      <c r="Q131" s="22">
        <v>213689.9</v>
      </c>
    </row>
    <row r="132" spans="1:21">
      <c r="A132" s="5" t="s">
        <v>285</v>
      </c>
      <c r="B132" s="5" t="s">
        <v>299</v>
      </c>
      <c r="C132" s="5" t="s">
        <v>300</v>
      </c>
      <c r="D132" s="5">
        <v>1999</v>
      </c>
      <c r="E132" s="5" t="s">
        <v>170</v>
      </c>
      <c r="F132" s="21" t="s">
        <v>301</v>
      </c>
      <c r="G132" s="5" t="s">
        <v>38</v>
      </c>
      <c r="H132" s="5" t="s">
        <v>209</v>
      </c>
      <c r="I132" s="5" t="s">
        <v>199</v>
      </c>
      <c r="J132" s="5" t="s">
        <v>31</v>
      </c>
      <c r="K132" s="5" t="s">
        <v>131</v>
      </c>
      <c r="L132" s="6"/>
      <c r="M132" s="7">
        <v>1</v>
      </c>
      <c r="N132" s="5">
        <v>1997</v>
      </c>
      <c r="O132" s="22">
        <v>43000</v>
      </c>
      <c r="P132" s="22">
        <v>54886.73</v>
      </c>
      <c r="Q132" s="22">
        <v>54886.73</v>
      </c>
    </row>
    <row r="133" spans="1:21" ht="17" thickBot="1">
      <c r="A133" s="5" t="s">
        <v>285</v>
      </c>
      <c r="B133" s="5" t="s">
        <v>302</v>
      </c>
      <c r="C133" s="5" t="s">
        <v>303</v>
      </c>
      <c r="D133" s="5">
        <v>1999</v>
      </c>
      <c r="E133" s="5" t="s">
        <v>170</v>
      </c>
      <c r="F133" s="21" t="s">
        <v>304</v>
      </c>
      <c r="G133" s="5" t="s">
        <v>38</v>
      </c>
      <c r="H133" s="5" t="s">
        <v>209</v>
      </c>
      <c r="I133" s="5" t="s">
        <v>199</v>
      </c>
      <c r="J133" s="5" t="s">
        <v>31</v>
      </c>
      <c r="K133" s="5" t="s">
        <v>131</v>
      </c>
      <c r="L133" s="6"/>
      <c r="M133" s="7">
        <v>2</v>
      </c>
      <c r="N133" s="5">
        <v>1997</v>
      </c>
      <c r="O133" s="22">
        <v>1860</v>
      </c>
      <c r="P133" s="22">
        <v>2374.17</v>
      </c>
      <c r="Q133" s="22">
        <v>2374.17</v>
      </c>
    </row>
    <row r="134" spans="1:21">
      <c r="A134" s="5" t="s">
        <v>285</v>
      </c>
      <c r="B134" s="5" t="s">
        <v>305</v>
      </c>
      <c r="C134" s="5" t="s">
        <v>306</v>
      </c>
      <c r="D134" s="5">
        <v>1999</v>
      </c>
      <c r="E134" s="5" t="s">
        <v>170</v>
      </c>
      <c r="F134" s="21" t="s">
        <v>307</v>
      </c>
      <c r="G134" s="5" t="s">
        <v>38</v>
      </c>
      <c r="H134" s="5" t="s">
        <v>209</v>
      </c>
      <c r="I134" s="5" t="s">
        <v>199</v>
      </c>
      <c r="J134" s="5" t="s">
        <v>31</v>
      </c>
      <c r="K134" s="5" t="s">
        <v>131</v>
      </c>
      <c r="L134" s="6"/>
      <c r="M134" s="7">
        <v>40</v>
      </c>
      <c r="N134" s="5">
        <v>1997</v>
      </c>
      <c r="O134" s="22">
        <v>2600</v>
      </c>
      <c r="P134" s="22">
        <v>3318.7330000000002</v>
      </c>
      <c r="Q134" s="22">
        <v>3318.7330000000002</v>
      </c>
      <c r="T134" s="53" t="s">
        <v>361</v>
      </c>
      <c r="U134" s="54"/>
    </row>
    <row r="135" spans="1:21">
      <c r="A135" s="5" t="s">
        <v>308</v>
      </c>
      <c r="B135" s="5" t="s">
        <v>309</v>
      </c>
      <c r="C135" s="5" t="s">
        <v>310</v>
      </c>
      <c r="D135" s="5">
        <v>2012</v>
      </c>
      <c r="E135" s="5" t="s">
        <v>17</v>
      </c>
      <c r="F135" s="21" t="s">
        <v>311</v>
      </c>
      <c r="G135" s="5" t="s">
        <v>38</v>
      </c>
      <c r="H135" s="5" t="s">
        <v>209</v>
      </c>
      <c r="I135" s="5" t="s">
        <v>199</v>
      </c>
      <c r="J135" s="5" t="s">
        <v>31</v>
      </c>
      <c r="K135" s="5" t="s">
        <v>131</v>
      </c>
      <c r="L135" s="6">
        <v>1</v>
      </c>
      <c r="M135" s="7">
        <v>25</v>
      </c>
      <c r="N135" s="5">
        <v>2003</v>
      </c>
      <c r="O135" s="22">
        <v>27274</v>
      </c>
      <c r="P135" s="22">
        <v>32329.31</v>
      </c>
      <c r="Q135" s="22">
        <v>32329.31</v>
      </c>
      <c r="T135" s="55" t="s">
        <v>357</v>
      </c>
      <c r="U135" s="56">
        <f>AVERAGE(Q89:Q139)</f>
        <v>419402.58031169802</v>
      </c>
    </row>
    <row r="136" spans="1:21">
      <c r="A136" s="5" t="s">
        <v>349</v>
      </c>
      <c r="B136" s="5" t="s">
        <v>353</v>
      </c>
      <c r="C136" s="57" t="s">
        <v>347</v>
      </c>
      <c r="D136" s="57">
        <v>1988</v>
      </c>
      <c r="E136" s="5" t="s">
        <v>17</v>
      </c>
      <c r="F136" s="57" t="s">
        <v>348</v>
      </c>
      <c r="G136" s="5" t="s">
        <v>38</v>
      </c>
      <c r="H136" s="5" t="s">
        <v>209</v>
      </c>
      <c r="I136" s="5" t="s">
        <v>199</v>
      </c>
      <c r="J136" s="5" t="s">
        <v>31</v>
      </c>
      <c r="K136" s="5" t="s">
        <v>131</v>
      </c>
      <c r="L136" s="58">
        <v>1</v>
      </c>
      <c r="M136" s="58"/>
      <c r="N136" s="58">
        <v>1987</v>
      </c>
      <c r="O136" s="59">
        <v>15400</v>
      </c>
      <c r="P136" s="59">
        <v>29534.34</v>
      </c>
      <c r="Q136" s="59">
        <v>29534.34</v>
      </c>
      <c r="T136" s="55" t="s">
        <v>346</v>
      </c>
      <c r="U136" s="56">
        <f>STDEV(Q89:Q139)</f>
        <v>695270.50019939069</v>
      </c>
    </row>
    <row r="137" spans="1:21" ht="17" thickBot="1">
      <c r="A137" s="5" t="s">
        <v>349</v>
      </c>
      <c r="B137" s="5" t="s">
        <v>352</v>
      </c>
      <c r="C137" s="57" t="s">
        <v>347</v>
      </c>
      <c r="D137" s="57">
        <v>1988</v>
      </c>
      <c r="E137" s="5" t="s">
        <v>17</v>
      </c>
      <c r="F137" s="57" t="s">
        <v>348</v>
      </c>
      <c r="G137" s="5" t="s">
        <v>38</v>
      </c>
      <c r="H137" s="5" t="s">
        <v>209</v>
      </c>
      <c r="I137" s="5" t="s">
        <v>199</v>
      </c>
      <c r="J137" s="5" t="s">
        <v>31</v>
      </c>
      <c r="K137" s="5" t="s">
        <v>131</v>
      </c>
      <c r="L137" s="58">
        <v>1</v>
      </c>
      <c r="M137" s="58"/>
      <c r="N137" s="58">
        <v>1987</v>
      </c>
      <c r="O137" s="59">
        <v>3200</v>
      </c>
      <c r="P137" s="59">
        <v>6137.0060000000003</v>
      </c>
      <c r="Q137" s="59">
        <v>6137.0060000000003</v>
      </c>
      <c r="T137" s="60" t="s">
        <v>358</v>
      </c>
      <c r="U137" s="61">
        <f>MEDIAN(Q89:Q139)</f>
        <v>89660</v>
      </c>
    </row>
    <row r="138" spans="1:21">
      <c r="A138" s="5" t="s">
        <v>349</v>
      </c>
      <c r="B138" s="5" t="s">
        <v>351</v>
      </c>
      <c r="C138" s="57" t="s">
        <v>347</v>
      </c>
      <c r="D138" s="57">
        <v>1988</v>
      </c>
      <c r="E138" s="5" t="s">
        <v>17</v>
      </c>
      <c r="F138" s="57" t="s">
        <v>348</v>
      </c>
      <c r="G138" s="5" t="s">
        <v>38</v>
      </c>
      <c r="H138" s="5" t="s">
        <v>209</v>
      </c>
      <c r="I138" s="5" t="s">
        <v>199</v>
      </c>
      <c r="J138" s="5" t="s">
        <v>31</v>
      </c>
      <c r="K138" s="5" t="s">
        <v>131</v>
      </c>
      <c r="L138" s="58">
        <v>1</v>
      </c>
      <c r="M138" s="58"/>
      <c r="N138" s="58">
        <v>1987</v>
      </c>
      <c r="O138" s="59">
        <v>18800</v>
      </c>
      <c r="P138" s="59">
        <v>36054.910000000003</v>
      </c>
      <c r="Q138" s="59">
        <v>36054.910000000003</v>
      </c>
    </row>
    <row r="139" spans="1:21">
      <c r="A139" s="5" t="s">
        <v>349</v>
      </c>
      <c r="B139" s="5" t="s">
        <v>350</v>
      </c>
      <c r="C139" s="57" t="s">
        <v>347</v>
      </c>
      <c r="D139" s="57">
        <v>1988</v>
      </c>
      <c r="E139" s="5" t="s">
        <v>17</v>
      </c>
      <c r="F139" s="57" t="s">
        <v>348</v>
      </c>
      <c r="G139" s="5" t="s">
        <v>38</v>
      </c>
      <c r="H139" s="5" t="s">
        <v>209</v>
      </c>
      <c r="I139" s="5" t="s">
        <v>199</v>
      </c>
      <c r="J139" s="5" t="s">
        <v>31</v>
      </c>
      <c r="K139" s="5" t="s">
        <v>131</v>
      </c>
      <c r="L139" s="58">
        <v>1</v>
      </c>
      <c r="M139" s="58"/>
      <c r="N139" s="58">
        <v>1987</v>
      </c>
      <c r="O139" s="59">
        <v>34000</v>
      </c>
      <c r="P139" s="59">
        <v>65205.69</v>
      </c>
      <c r="Q139" s="59">
        <v>65205.69</v>
      </c>
    </row>
  </sheetData>
  <phoneticPr fontId="7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Samuel Thompson</dc:creator>
  <cp:lastModifiedBy>Benjamin Samuel Thompson</cp:lastModifiedBy>
  <dcterms:created xsi:type="dcterms:W3CDTF">2020-04-23T05:12:29Z</dcterms:created>
  <dcterms:modified xsi:type="dcterms:W3CDTF">2020-04-24T07:10:06Z</dcterms:modified>
</cp:coreProperties>
</file>