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Y37" i="1" l="1"/>
  <c r="Y36" i="1"/>
  <c r="Y35" i="1"/>
  <c r="Y26" i="1"/>
  <c r="Y25" i="1"/>
  <c r="Y24" i="1"/>
  <c r="Y17" i="1"/>
  <c r="Y16" i="1"/>
  <c r="Y15" i="1"/>
  <c r="P16" i="1"/>
  <c r="Y6" i="1"/>
  <c r="Y5" i="1"/>
  <c r="Y4" i="1"/>
  <c r="V36" i="1"/>
  <c r="U36" i="1"/>
  <c r="T36" i="1"/>
  <c r="V25" i="1"/>
  <c r="U25" i="1"/>
  <c r="T25" i="1"/>
  <c r="V16" i="1"/>
  <c r="U16" i="1"/>
  <c r="T16" i="1"/>
  <c r="V6" i="1"/>
  <c r="U6" i="1"/>
  <c r="T6" i="1"/>
  <c r="R35" i="1"/>
  <c r="R36" i="1"/>
  <c r="R37" i="1"/>
  <c r="R38" i="1"/>
  <c r="Q35" i="1"/>
  <c r="Q36" i="1"/>
  <c r="Q37" i="1"/>
  <c r="Q38" i="1"/>
  <c r="R34" i="1"/>
  <c r="Q34" i="1"/>
  <c r="P35" i="1"/>
  <c r="P36" i="1"/>
  <c r="P37" i="1"/>
  <c r="P38" i="1"/>
  <c r="P34" i="1"/>
  <c r="R24" i="1"/>
  <c r="R25" i="1"/>
  <c r="R26" i="1"/>
  <c r="R27" i="1"/>
  <c r="R23" i="1"/>
  <c r="Q24" i="1"/>
  <c r="Q25" i="1"/>
  <c r="Q26" i="1"/>
  <c r="Q27" i="1"/>
  <c r="Q23" i="1"/>
  <c r="P24" i="1"/>
  <c r="P25" i="1"/>
  <c r="P26" i="1"/>
  <c r="P27" i="1"/>
  <c r="P23" i="1"/>
  <c r="R15" i="1"/>
  <c r="R16" i="1"/>
  <c r="R17" i="1"/>
  <c r="R18" i="1"/>
  <c r="R14" i="1"/>
  <c r="Q15" i="1"/>
  <c r="Q16" i="1"/>
  <c r="Q17" i="1"/>
  <c r="Q18" i="1"/>
  <c r="Q14" i="1"/>
  <c r="P15" i="1"/>
  <c r="P17" i="1"/>
  <c r="P18" i="1"/>
  <c r="P14" i="1"/>
  <c r="P5" i="1"/>
  <c r="R5" i="1"/>
  <c r="R6" i="1"/>
  <c r="R7" i="1"/>
  <c r="R8" i="1"/>
  <c r="R4" i="1"/>
  <c r="Q6" i="1"/>
  <c r="Q7" i="1"/>
  <c r="Q8" i="1"/>
  <c r="Q5" i="1"/>
  <c r="Q4" i="1"/>
  <c r="P7" i="1"/>
  <c r="P8" i="1"/>
  <c r="P6" i="1"/>
  <c r="P4" i="1"/>
</calcChain>
</file>

<file path=xl/sharedStrings.xml><?xml version="1.0" encoding="utf-8"?>
<sst xmlns="http://schemas.openxmlformats.org/spreadsheetml/2006/main" count="65" uniqueCount="12">
  <si>
    <t>Pb</t>
    <phoneticPr fontId="1" type="noConversion"/>
  </si>
  <si>
    <t>LEC500</t>
    <phoneticPr fontId="1" type="noConversion"/>
  </si>
  <si>
    <t>25℃</t>
    <phoneticPr fontId="1" type="noConversion"/>
  </si>
  <si>
    <t>Ce</t>
    <phoneticPr fontId="1" type="noConversion"/>
  </si>
  <si>
    <t>Qe</t>
    <phoneticPr fontId="1" type="noConversion"/>
  </si>
  <si>
    <t>浓度ppm</t>
    <phoneticPr fontId="1" type="noConversion"/>
  </si>
  <si>
    <t>1g/L根粉</t>
    <phoneticPr fontId="1" type="noConversion"/>
  </si>
  <si>
    <t>Zn</t>
    <phoneticPr fontId="1" type="noConversion"/>
  </si>
  <si>
    <t>Cd</t>
    <phoneticPr fontId="1" type="noConversion"/>
  </si>
  <si>
    <t>Cu</t>
    <phoneticPr fontId="1" type="noConversion"/>
  </si>
  <si>
    <t>lnqe/ce</t>
    <phoneticPr fontId="1" type="noConversion"/>
  </si>
  <si>
    <t>1000/T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</si>
</sst>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N1" workbookViewId="0">
      <selection activeCell="AH12" sqref="AH12"/>
    </sheetView>
  </sheetViews>
  <sheetFormatPr defaultRowHeight="13.5" x14ac:dyDescent="0.15"/>
  <sheetData>
    <row r="1" spans="1:26" x14ac:dyDescent="0.15">
      <c r="A1" t="s">
        <v>0</v>
      </c>
      <c r="B1" t="s">
        <v>1</v>
      </c>
      <c r="C1" t="s">
        <v>6</v>
      </c>
    </row>
    <row r="2" spans="1:26" x14ac:dyDescent="0.15">
      <c r="C2" t="s">
        <v>2</v>
      </c>
      <c r="F2">
        <v>35</v>
      </c>
      <c r="K2">
        <v>45</v>
      </c>
    </row>
    <row r="3" spans="1:26" x14ac:dyDescent="0.15">
      <c r="B3" t="s">
        <v>5</v>
      </c>
      <c r="C3" t="s">
        <v>3</v>
      </c>
      <c r="D3" t="s">
        <v>4</v>
      </c>
      <c r="F3" t="s">
        <v>5</v>
      </c>
      <c r="G3" t="s">
        <v>3</v>
      </c>
      <c r="H3" t="s">
        <v>4</v>
      </c>
      <c r="K3" t="s">
        <v>5</v>
      </c>
      <c r="L3" t="s">
        <v>3</v>
      </c>
      <c r="M3" t="s">
        <v>4</v>
      </c>
      <c r="P3">
        <v>25</v>
      </c>
      <c r="Q3">
        <v>35</v>
      </c>
      <c r="R3">
        <v>45</v>
      </c>
    </row>
    <row r="4" spans="1:26" x14ac:dyDescent="0.15">
      <c r="B4">
        <v>20</v>
      </c>
      <c r="C4">
        <v>3.2759999999999998</v>
      </c>
      <c r="D4">
        <v>16.724</v>
      </c>
      <c r="F4">
        <v>20</v>
      </c>
      <c r="G4">
        <v>2.476</v>
      </c>
      <c r="H4">
        <v>17.024000000000001</v>
      </c>
      <c r="K4">
        <v>20</v>
      </c>
      <c r="L4">
        <v>2.0150000000000001</v>
      </c>
      <c r="M4">
        <v>18.423999999999999</v>
      </c>
      <c r="O4" t="s">
        <v>10</v>
      </c>
      <c r="P4">
        <f>LN(D4/C4)</f>
        <v>1.6302216475034956</v>
      </c>
      <c r="Q4">
        <f>LN(H4/G4)</f>
        <v>1.9279797583368843</v>
      </c>
      <c r="R4">
        <f>LN(M4/L4)</f>
        <v>2.2130349671197376</v>
      </c>
      <c r="Y4">
        <f>1000/298</f>
        <v>3.3557046979865772</v>
      </c>
      <c r="Z4">
        <v>0.84895299999999996</v>
      </c>
    </row>
    <row r="5" spans="1:26" x14ac:dyDescent="0.15">
      <c r="B5">
        <v>40</v>
      </c>
      <c r="C5">
        <v>7.4160000000000004</v>
      </c>
      <c r="D5">
        <v>24.376000000000001</v>
      </c>
      <c r="F5">
        <v>40</v>
      </c>
      <c r="G5">
        <v>6.9850000000000003</v>
      </c>
      <c r="H5">
        <v>25.010999999999999</v>
      </c>
      <c r="K5">
        <v>40</v>
      </c>
      <c r="L5">
        <v>5.1849999999999996</v>
      </c>
      <c r="M5">
        <v>27.321000000000002</v>
      </c>
      <c r="P5">
        <f>LN(D5/C5)</f>
        <v>1.189959213419854</v>
      </c>
      <c r="Q5">
        <f>LN(H5/G5)</f>
        <v>1.2755507353876609</v>
      </c>
      <c r="R5">
        <f t="shared" ref="R5:R8" si="0">LN(M5/L5)</f>
        <v>1.6618857955723008</v>
      </c>
      <c r="T5" t="s">
        <v>11</v>
      </c>
      <c r="U5" t="s">
        <v>11</v>
      </c>
      <c r="V5" t="s">
        <v>11</v>
      </c>
      <c r="Y5">
        <f>1000/308</f>
        <v>3.2467532467532467</v>
      </c>
      <c r="Z5">
        <v>0.89253899999999997</v>
      </c>
    </row>
    <row r="6" spans="1:26" x14ac:dyDescent="0.15">
      <c r="B6">
        <v>60</v>
      </c>
      <c r="C6">
        <v>14.315</v>
      </c>
      <c r="D6">
        <v>33.457000000000001</v>
      </c>
      <c r="F6">
        <v>60</v>
      </c>
      <c r="G6">
        <v>13.974</v>
      </c>
      <c r="H6">
        <v>34.115000000000002</v>
      </c>
      <c r="K6">
        <v>60</v>
      </c>
      <c r="L6">
        <v>12.805999999999999</v>
      </c>
      <c r="M6">
        <v>35.115000000000002</v>
      </c>
      <c r="P6">
        <f>LN(D6/C6)</f>
        <v>0.84895309369428451</v>
      </c>
      <c r="Q6">
        <f t="shared" ref="Q6:Q8" si="1">LN(H6/G6)</f>
        <v>0.89253871013712804</v>
      </c>
      <c r="R6">
        <f t="shared" si="0"/>
        <v>1.0087145785143736</v>
      </c>
      <c r="T6">
        <f>1000/298</f>
        <v>3.3557046979865772</v>
      </c>
      <c r="U6">
        <f>1000/308</f>
        <v>3.2467532467532467</v>
      </c>
      <c r="V6">
        <f>1000/318</f>
        <v>3.1446540880503147</v>
      </c>
      <c r="Y6">
        <f>1000/318</f>
        <v>3.1446540880503147</v>
      </c>
      <c r="Z6">
        <v>1.008715</v>
      </c>
    </row>
    <row r="7" spans="1:26" x14ac:dyDescent="0.15">
      <c r="B7">
        <v>80</v>
      </c>
      <c r="C7">
        <v>24.015000000000001</v>
      </c>
      <c r="D7">
        <v>34.387</v>
      </c>
      <c r="F7">
        <v>80</v>
      </c>
      <c r="G7">
        <v>22.247</v>
      </c>
      <c r="H7">
        <v>36.113</v>
      </c>
      <c r="K7">
        <v>80</v>
      </c>
      <c r="L7">
        <v>20.347000000000001</v>
      </c>
      <c r="M7">
        <v>38.225000000000001</v>
      </c>
      <c r="P7">
        <f t="shared" ref="P7:P8" si="2">LN(D7/C7)</f>
        <v>0.35899995086098407</v>
      </c>
      <c r="Q7">
        <f t="shared" si="1"/>
        <v>0.48444574325682965</v>
      </c>
      <c r="R7">
        <f t="shared" si="0"/>
        <v>0.63055627094136002</v>
      </c>
    </row>
    <row r="8" spans="1:26" x14ac:dyDescent="0.15">
      <c r="B8">
        <v>100</v>
      </c>
      <c r="C8">
        <v>31.210999999999999</v>
      </c>
      <c r="D8">
        <v>34.411000000000001</v>
      </c>
      <c r="F8">
        <v>100</v>
      </c>
      <c r="G8">
        <v>30.245000000000001</v>
      </c>
      <c r="H8">
        <v>36.084000000000003</v>
      </c>
      <c r="K8">
        <v>100</v>
      </c>
      <c r="L8">
        <v>29.245000000000001</v>
      </c>
      <c r="M8">
        <v>38.484000000000002</v>
      </c>
      <c r="P8">
        <f t="shared" si="2"/>
        <v>9.7605683924619158E-2</v>
      </c>
      <c r="Q8">
        <f t="shared" si="1"/>
        <v>0.17651867223551476</v>
      </c>
      <c r="R8">
        <f t="shared" si="0"/>
        <v>0.2745339516040291</v>
      </c>
    </row>
    <row r="9" spans="1:26" x14ac:dyDescent="0.15">
      <c r="P9" s="1"/>
      <c r="Q9" s="1"/>
      <c r="R9" s="1"/>
    </row>
    <row r="10" spans="1:26" x14ac:dyDescent="0.15">
      <c r="P10" s="1"/>
      <c r="Q10" s="1"/>
      <c r="R10" s="1"/>
    </row>
    <row r="11" spans="1:26" x14ac:dyDescent="0.15">
      <c r="A11" t="s">
        <v>8</v>
      </c>
      <c r="B11" t="s">
        <v>1</v>
      </c>
      <c r="C11" t="s">
        <v>6</v>
      </c>
      <c r="P11" s="1"/>
      <c r="Q11" s="1"/>
      <c r="R11" s="1"/>
    </row>
    <row r="12" spans="1:26" x14ac:dyDescent="0.15">
      <c r="C12" t="s">
        <v>2</v>
      </c>
      <c r="F12">
        <v>35</v>
      </c>
      <c r="K12">
        <v>45</v>
      </c>
    </row>
    <row r="13" spans="1:26" x14ac:dyDescent="0.15">
      <c r="B13" t="s">
        <v>5</v>
      </c>
      <c r="C13" t="s">
        <v>3</v>
      </c>
      <c r="D13" t="s">
        <v>4</v>
      </c>
      <c r="F13" t="s">
        <v>5</v>
      </c>
      <c r="G13" t="s">
        <v>3</v>
      </c>
      <c r="H13" t="s">
        <v>4</v>
      </c>
      <c r="K13" t="s">
        <v>5</v>
      </c>
      <c r="L13" t="s">
        <v>3</v>
      </c>
      <c r="M13" t="s">
        <v>4</v>
      </c>
    </row>
    <row r="14" spans="1:26" x14ac:dyDescent="0.15">
      <c r="B14">
        <v>20</v>
      </c>
      <c r="C14">
        <v>2.105</v>
      </c>
      <c r="D14">
        <v>18.724</v>
      </c>
      <c r="F14">
        <v>20</v>
      </c>
      <c r="G14">
        <v>2.012</v>
      </c>
      <c r="H14">
        <v>19.024000000000001</v>
      </c>
      <c r="K14">
        <v>20</v>
      </c>
      <c r="L14">
        <v>1.9870000000000001</v>
      </c>
      <c r="M14">
        <v>20.423999999999999</v>
      </c>
      <c r="P14">
        <f>LN(D14/C14)</f>
        <v>2.1854906563034797</v>
      </c>
      <c r="Q14">
        <f>LN(H14/G14)</f>
        <v>2.2465720877109332</v>
      </c>
      <c r="R14">
        <f>LN(M14/L14)</f>
        <v>2.3300847163695027</v>
      </c>
    </row>
    <row r="15" spans="1:26" x14ac:dyDescent="0.15">
      <c r="B15">
        <v>40</v>
      </c>
      <c r="C15">
        <v>6.4160000000000004</v>
      </c>
      <c r="D15">
        <v>26.414999999999999</v>
      </c>
      <c r="F15">
        <v>40</v>
      </c>
      <c r="G15">
        <v>6.1130000000000004</v>
      </c>
      <c r="H15">
        <v>27.010999999999999</v>
      </c>
      <c r="K15">
        <v>40</v>
      </c>
      <c r="L15">
        <v>5.9749999999999996</v>
      </c>
      <c r="M15">
        <v>28.321000000000002</v>
      </c>
      <c r="P15">
        <f t="shared" ref="P15:P18" si="3">LN(D15/C15)</f>
        <v>1.4151371600520657</v>
      </c>
      <c r="Q15">
        <f t="shared" ref="Q15:Q18" si="4">LN(H15/G15)</f>
        <v>1.485826539397284</v>
      </c>
      <c r="R15">
        <f t="shared" ref="R15:R18" si="5">LN(M15/L15)</f>
        <v>1.5560194811189987</v>
      </c>
      <c r="T15" t="s">
        <v>11</v>
      </c>
      <c r="U15" t="s">
        <v>11</v>
      </c>
      <c r="V15" t="s">
        <v>11</v>
      </c>
      <c r="Y15">
        <f>1000/298</f>
        <v>3.3557046979865772</v>
      </c>
      <c r="Z15">
        <v>1.047304</v>
      </c>
    </row>
    <row r="16" spans="1:26" x14ac:dyDescent="0.15">
      <c r="B16">
        <v>60</v>
      </c>
      <c r="C16">
        <v>13.143000000000001</v>
      </c>
      <c r="D16">
        <v>37.457000000000001</v>
      </c>
      <c r="F16">
        <v>60</v>
      </c>
      <c r="G16">
        <v>12.974</v>
      </c>
      <c r="H16">
        <v>38.115000000000002</v>
      </c>
      <c r="K16">
        <v>60</v>
      </c>
      <c r="L16">
        <v>10.805999999999999</v>
      </c>
      <c r="M16">
        <v>39.115000000000002</v>
      </c>
      <c r="P16">
        <f>LN(D16/C16)</f>
        <v>1.0473043108846098</v>
      </c>
      <c r="Q16">
        <f t="shared" si="4"/>
        <v>1.0776605506493735</v>
      </c>
      <c r="R16">
        <f t="shared" si="5"/>
        <v>1.2864044897151701</v>
      </c>
      <c r="T16">
        <f>1000/298</f>
        <v>3.3557046979865772</v>
      </c>
      <c r="U16">
        <f>1000/308</f>
        <v>3.2467532467532467</v>
      </c>
      <c r="V16">
        <f>1000/318</f>
        <v>3.1446540880503147</v>
      </c>
      <c r="Y16">
        <f>1000/308</f>
        <v>3.2467532467532467</v>
      </c>
      <c r="Z16">
        <v>1.077661</v>
      </c>
    </row>
    <row r="17" spans="1:26" x14ac:dyDescent="0.15">
      <c r="B17">
        <v>80</v>
      </c>
      <c r="C17">
        <v>23.015000000000001</v>
      </c>
      <c r="D17">
        <v>38.387</v>
      </c>
      <c r="F17">
        <v>80</v>
      </c>
      <c r="G17">
        <v>21.155000000000001</v>
      </c>
      <c r="H17">
        <v>40.113</v>
      </c>
      <c r="K17">
        <v>80</v>
      </c>
      <c r="L17">
        <v>19.347000000000001</v>
      </c>
      <c r="M17">
        <v>41.225000000000001</v>
      </c>
      <c r="P17">
        <f t="shared" si="3"/>
        <v>0.5115726833396429</v>
      </c>
      <c r="Q17">
        <f t="shared" si="4"/>
        <v>0.63982418712860722</v>
      </c>
      <c r="R17">
        <f t="shared" si="5"/>
        <v>0.75650749974931242</v>
      </c>
      <c r="Y17">
        <f>1000/318</f>
        <v>3.1446540880503147</v>
      </c>
      <c r="Z17">
        <v>1.2864040000000001</v>
      </c>
    </row>
    <row r="18" spans="1:26" x14ac:dyDescent="0.15">
      <c r="B18">
        <v>100</v>
      </c>
      <c r="C18">
        <v>29.210999999999999</v>
      </c>
      <c r="D18">
        <v>39.411000000000001</v>
      </c>
      <c r="F18">
        <v>100</v>
      </c>
      <c r="G18">
        <v>26.245000000000001</v>
      </c>
      <c r="H18">
        <v>42.884</v>
      </c>
      <c r="K18">
        <v>100</v>
      </c>
      <c r="L18">
        <v>21.245000000000001</v>
      </c>
      <c r="M18">
        <v>43.484000000000002</v>
      </c>
      <c r="P18">
        <f t="shared" si="3"/>
        <v>0.29949961449075191</v>
      </c>
      <c r="Q18">
        <f t="shared" si="4"/>
        <v>0.49102330128973015</v>
      </c>
      <c r="R18">
        <f t="shared" si="5"/>
        <v>0.71627148077497904</v>
      </c>
    </row>
    <row r="19" spans="1:26" x14ac:dyDescent="0.15">
      <c r="P19" s="1"/>
      <c r="Q19" s="1"/>
      <c r="R19" s="1"/>
    </row>
    <row r="20" spans="1:26" x14ac:dyDescent="0.15">
      <c r="A20" t="s">
        <v>7</v>
      </c>
      <c r="B20" t="s">
        <v>1</v>
      </c>
      <c r="C20" t="s">
        <v>6</v>
      </c>
      <c r="P20" s="1"/>
      <c r="Q20" s="1"/>
      <c r="R20" s="1"/>
    </row>
    <row r="21" spans="1:26" x14ac:dyDescent="0.15">
      <c r="C21" t="s">
        <v>2</v>
      </c>
      <c r="F21">
        <v>35</v>
      </c>
      <c r="K21">
        <v>45</v>
      </c>
      <c r="P21" s="1"/>
      <c r="Q21" s="1"/>
      <c r="R21" s="1"/>
    </row>
    <row r="22" spans="1:26" x14ac:dyDescent="0.15">
      <c r="B22" t="s">
        <v>5</v>
      </c>
      <c r="C22" t="s">
        <v>3</v>
      </c>
      <c r="D22" t="s">
        <v>4</v>
      </c>
      <c r="F22" t="s">
        <v>5</v>
      </c>
      <c r="G22" t="s">
        <v>3</v>
      </c>
      <c r="H22" t="s">
        <v>4</v>
      </c>
      <c r="K22" t="s">
        <v>5</v>
      </c>
      <c r="L22" t="s">
        <v>3</v>
      </c>
      <c r="M22" t="s">
        <v>4</v>
      </c>
    </row>
    <row r="23" spans="1:26" x14ac:dyDescent="0.15">
      <c r="B23">
        <v>20</v>
      </c>
      <c r="C23">
        <v>2.0087000000000002</v>
      </c>
      <c r="D23">
        <v>18.891999999999999</v>
      </c>
      <c r="F23">
        <v>20</v>
      </c>
      <c r="G23">
        <v>1.9850000000000001</v>
      </c>
      <c r="H23">
        <v>20.024000000000001</v>
      </c>
      <c r="K23">
        <v>20</v>
      </c>
      <c r="L23">
        <v>1.849</v>
      </c>
      <c r="M23">
        <v>21.885000000000002</v>
      </c>
      <c r="P23">
        <f>LN(D23/C23)</f>
        <v>2.2412508053755049</v>
      </c>
      <c r="Q23">
        <f>LN(H23/G23)</f>
        <v>2.3113126399903194</v>
      </c>
      <c r="R23">
        <f>LN(M23/L23)</f>
        <v>2.471156518237871</v>
      </c>
    </row>
    <row r="24" spans="1:26" x14ac:dyDescent="0.15">
      <c r="B24">
        <v>40</v>
      </c>
      <c r="C24">
        <v>6.125</v>
      </c>
      <c r="D24">
        <v>26.887</v>
      </c>
      <c r="F24">
        <v>40</v>
      </c>
      <c r="G24">
        <v>5.9850000000000003</v>
      </c>
      <c r="H24">
        <v>27.646000000000001</v>
      </c>
      <c r="K24">
        <v>40</v>
      </c>
      <c r="L24">
        <v>5.1849999999999996</v>
      </c>
      <c r="M24">
        <v>29.321000000000002</v>
      </c>
      <c r="P24">
        <f t="shared" ref="P24:P27" si="6">LN(D24/C24)</f>
        <v>1.4792641419882904</v>
      </c>
      <c r="Q24">
        <f t="shared" ref="Q24:Q27" si="7">LN(H24/G24)</f>
        <v>1.5302247130322291</v>
      </c>
      <c r="R24">
        <f t="shared" ref="R24:R27" si="8">LN(M24/L24)</f>
        <v>1.7325341411673554</v>
      </c>
      <c r="T24" t="s">
        <v>11</v>
      </c>
      <c r="U24" t="s">
        <v>11</v>
      </c>
      <c r="V24" t="s">
        <v>11</v>
      </c>
      <c r="Y24">
        <f>1000/298</f>
        <v>3.3557046979865772</v>
      </c>
      <c r="Z24">
        <v>1.129974</v>
      </c>
    </row>
    <row r="25" spans="1:26" x14ac:dyDescent="0.15">
      <c r="B25">
        <v>60</v>
      </c>
      <c r="C25">
        <v>12.315</v>
      </c>
      <c r="D25">
        <v>38.122</v>
      </c>
      <c r="F25">
        <v>60</v>
      </c>
      <c r="G25">
        <v>12.010999999999999</v>
      </c>
      <c r="H25">
        <v>39.014000000000003</v>
      </c>
      <c r="K25">
        <v>60</v>
      </c>
      <c r="L25">
        <v>9.8059999999999992</v>
      </c>
      <c r="M25">
        <v>40.115000000000002</v>
      </c>
      <c r="P25">
        <f t="shared" si="6"/>
        <v>1.1299735117343799</v>
      </c>
      <c r="Q25">
        <f t="shared" si="7"/>
        <v>1.1780976595003878</v>
      </c>
      <c r="R25">
        <f t="shared" si="8"/>
        <v>1.4087558859765779</v>
      </c>
      <c r="T25">
        <f>1000/298</f>
        <v>3.3557046979865772</v>
      </c>
      <c r="U25">
        <f>1000/308</f>
        <v>3.2467532467532467</v>
      </c>
      <c r="V25">
        <f>1000/318</f>
        <v>3.1446540880503147</v>
      </c>
      <c r="Y25">
        <f>1000/308</f>
        <v>3.2467532467532467</v>
      </c>
      <c r="Z25">
        <v>1.1780980000000001</v>
      </c>
    </row>
    <row r="26" spans="1:26" x14ac:dyDescent="0.15">
      <c r="B26">
        <v>80</v>
      </c>
      <c r="C26">
        <v>22.015000000000001</v>
      </c>
      <c r="D26">
        <v>38.387</v>
      </c>
      <c r="F26">
        <v>80</v>
      </c>
      <c r="G26">
        <v>21.047000000000001</v>
      </c>
      <c r="H26">
        <v>41.113</v>
      </c>
      <c r="K26">
        <v>80</v>
      </c>
      <c r="L26">
        <v>18.347000000000001</v>
      </c>
      <c r="M26">
        <v>42.225000000000001</v>
      </c>
      <c r="P26">
        <f t="shared" si="6"/>
        <v>0.55599482140113055</v>
      </c>
      <c r="Q26">
        <f t="shared" si="7"/>
        <v>0.66956634103547918</v>
      </c>
      <c r="R26">
        <f t="shared" si="8"/>
        <v>0.8335463892972812</v>
      </c>
      <c r="Y26">
        <f>1000/318</f>
        <v>3.1446540880503147</v>
      </c>
      <c r="Z26">
        <v>1.4087559999999999</v>
      </c>
    </row>
    <row r="27" spans="1:26" x14ac:dyDescent="0.15">
      <c r="B27">
        <v>100</v>
      </c>
      <c r="C27">
        <v>28.210999999999999</v>
      </c>
      <c r="D27">
        <v>41.411000000000001</v>
      </c>
      <c r="F27">
        <v>100</v>
      </c>
      <c r="G27">
        <v>24.245000000000001</v>
      </c>
      <c r="H27">
        <v>44.084000000000003</v>
      </c>
      <c r="K27">
        <v>100</v>
      </c>
      <c r="L27">
        <v>23.998000000000001</v>
      </c>
      <c r="M27">
        <v>44.484000000000002</v>
      </c>
      <c r="P27">
        <f t="shared" si="6"/>
        <v>0.38383457321406889</v>
      </c>
      <c r="Q27">
        <f t="shared" si="7"/>
        <v>0.59788649427197993</v>
      </c>
      <c r="R27">
        <f t="shared" si="8"/>
        <v>0.61715908041439838</v>
      </c>
    </row>
    <row r="28" spans="1:26" x14ac:dyDescent="0.15">
      <c r="P28" s="1"/>
      <c r="Q28" s="1"/>
      <c r="R28" s="1"/>
    </row>
    <row r="29" spans="1:26" x14ac:dyDescent="0.15">
      <c r="P29" s="1"/>
      <c r="Q29" s="1"/>
      <c r="R29" s="1"/>
    </row>
    <row r="30" spans="1:26" x14ac:dyDescent="0.15">
      <c r="P30" s="1"/>
      <c r="Q30" s="1"/>
      <c r="R30" s="1"/>
    </row>
    <row r="31" spans="1:26" x14ac:dyDescent="0.15">
      <c r="A31" t="s">
        <v>9</v>
      </c>
      <c r="B31" t="s">
        <v>1</v>
      </c>
      <c r="C31" t="s">
        <v>6</v>
      </c>
    </row>
    <row r="32" spans="1:26" x14ac:dyDescent="0.15">
      <c r="C32" t="s">
        <v>2</v>
      </c>
      <c r="F32">
        <v>35</v>
      </c>
      <c r="K32">
        <v>45</v>
      </c>
    </row>
    <row r="33" spans="2:26" x14ac:dyDescent="0.15">
      <c r="B33" t="s">
        <v>5</v>
      </c>
      <c r="C33" t="s">
        <v>3</v>
      </c>
      <c r="D33" t="s">
        <v>4</v>
      </c>
      <c r="F33" t="s">
        <v>5</v>
      </c>
      <c r="G33" t="s">
        <v>3</v>
      </c>
      <c r="H33" t="s">
        <v>4</v>
      </c>
      <c r="K33" t="s">
        <v>5</v>
      </c>
      <c r="L33" t="s">
        <v>3</v>
      </c>
      <c r="M33" t="s">
        <v>4</v>
      </c>
    </row>
    <row r="34" spans="2:26" x14ac:dyDescent="0.15">
      <c r="B34">
        <v>20</v>
      </c>
      <c r="C34">
        <v>1.276</v>
      </c>
      <c r="D34">
        <v>19.724</v>
      </c>
      <c r="F34">
        <v>20</v>
      </c>
      <c r="G34">
        <v>1.1870000000000001</v>
      </c>
      <c r="H34">
        <v>20.024000000000001</v>
      </c>
      <c r="K34">
        <v>20</v>
      </c>
      <c r="L34">
        <v>1.097</v>
      </c>
      <c r="M34">
        <v>21.423999999999999</v>
      </c>
      <c r="P34">
        <f>LN(D34/C34)</f>
        <v>2.7381059834392816</v>
      </c>
      <c r="Q34">
        <f>LN(H34/G34)</f>
        <v>2.825502438501942</v>
      </c>
      <c r="R34">
        <f>LN(M34/L34)</f>
        <v>2.9719326076557233</v>
      </c>
    </row>
    <row r="35" spans="2:26" x14ac:dyDescent="0.15">
      <c r="B35">
        <v>40</v>
      </c>
      <c r="C35">
        <v>5.4160000000000004</v>
      </c>
      <c r="D35">
        <v>27.376000000000001</v>
      </c>
      <c r="F35">
        <v>40</v>
      </c>
      <c r="G35">
        <v>4.9850000000000003</v>
      </c>
      <c r="H35">
        <v>28.010999999999999</v>
      </c>
      <c r="K35">
        <v>40</v>
      </c>
      <c r="L35">
        <v>4.1849999999999996</v>
      </c>
      <c r="M35">
        <v>27.998000000000001</v>
      </c>
      <c r="P35">
        <f t="shared" ref="P35:P38" si="9">LN(D35/C35)</f>
        <v>1.6203091815398638</v>
      </c>
      <c r="Q35">
        <f t="shared" ref="Q35:Q38" si="10">LN(H35/G35)</f>
        <v>1.7261638867560967</v>
      </c>
      <c r="R35">
        <f t="shared" ref="R35:R38" si="11">LN(M35/L35)</f>
        <v>1.9006263751111949</v>
      </c>
      <c r="T35" t="s">
        <v>11</v>
      </c>
      <c r="U35" t="s">
        <v>11</v>
      </c>
      <c r="V35" t="s">
        <v>11</v>
      </c>
      <c r="Y35">
        <f>1000/298</f>
        <v>3.3557046979865772</v>
      </c>
      <c r="Z35">
        <v>1.366641</v>
      </c>
    </row>
    <row r="36" spans="2:26" x14ac:dyDescent="0.15">
      <c r="B36">
        <v>60</v>
      </c>
      <c r="C36">
        <v>10.315</v>
      </c>
      <c r="D36">
        <v>40.457000000000001</v>
      </c>
      <c r="F36">
        <v>60</v>
      </c>
      <c r="G36">
        <v>10.974</v>
      </c>
      <c r="H36">
        <v>42.115000000000002</v>
      </c>
      <c r="K36">
        <v>60</v>
      </c>
      <c r="L36">
        <v>8.8059999999999992</v>
      </c>
      <c r="M36">
        <v>43.115000000000002</v>
      </c>
      <c r="P36">
        <f t="shared" si="9"/>
        <v>1.3666405351613558</v>
      </c>
      <c r="Q36">
        <f t="shared" si="10"/>
        <v>1.3448751331305435</v>
      </c>
      <c r="R36">
        <f t="shared" si="11"/>
        <v>1.5884376570707259</v>
      </c>
      <c r="T36">
        <f>1000/298</f>
        <v>3.3557046979865772</v>
      </c>
      <c r="U36">
        <f>1000/308</f>
        <v>3.2467532467532467</v>
      </c>
      <c r="V36">
        <f>1000/318</f>
        <v>3.1446540880503147</v>
      </c>
      <c r="Y36">
        <f>1000/308</f>
        <v>3.2467532467532467</v>
      </c>
      <c r="Z36">
        <v>1.344875</v>
      </c>
    </row>
    <row r="37" spans="2:26" x14ac:dyDescent="0.15">
      <c r="B37">
        <v>80</v>
      </c>
      <c r="C37">
        <v>19.015000000000001</v>
      </c>
      <c r="D37">
        <v>43.387</v>
      </c>
      <c r="F37">
        <v>80</v>
      </c>
      <c r="G37">
        <v>20.247</v>
      </c>
      <c r="H37">
        <v>44.113</v>
      </c>
      <c r="K37">
        <v>80</v>
      </c>
      <c r="L37">
        <v>19.646999999999998</v>
      </c>
      <c r="M37">
        <v>44.225000000000001</v>
      </c>
      <c r="P37">
        <f t="shared" si="9"/>
        <v>0.82493171568481127</v>
      </c>
      <c r="Q37">
        <f t="shared" si="10"/>
        <v>0.77874788916348248</v>
      </c>
      <c r="R37">
        <f t="shared" si="11"/>
        <v>0.811365585141823</v>
      </c>
      <c r="Y37">
        <f>1000/318</f>
        <v>3.1446540880503147</v>
      </c>
      <c r="Z37">
        <v>1.588438</v>
      </c>
    </row>
    <row r="38" spans="2:26" x14ac:dyDescent="0.15">
      <c r="B38">
        <v>100</v>
      </c>
      <c r="C38">
        <v>26.210999999999999</v>
      </c>
      <c r="D38">
        <v>44.411000000000001</v>
      </c>
      <c r="F38">
        <v>100</v>
      </c>
      <c r="G38">
        <v>22.245000000000001</v>
      </c>
      <c r="H38">
        <v>46.084000000000003</v>
      </c>
      <c r="K38">
        <v>100</v>
      </c>
      <c r="L38">
        <v>22.945</v>
      </c>
      <c r="M38">
        <v>47.484000000000002</v>
      </c>
      <c r="P38">
        <f t="shared" si="9"/>
        <v>0.52730801651745418</v>
      </c>
      <c r="Q38">
        <f t="shared" si="10"/>
        <v>0.72834855391780207</v>
      </c>
      <c r="R38">
        <f t="shared" si="11"/>
        <v>0.72729276434449075</v>
      </c>
    </row>
    <row r="39" spans="2:26" x14ac:dyDescent="0.15">
      <c r="P39" s="1"/>
      <c r="Q39" s="1"/>
      <c r="R39" s="1"/>
    </row>
    <row r="40" spans="2:26" x14ac:dyDescent="0.15">
      <c r="P40" s="1"/>
      <c r="Q40" s="1"/>
      <c r="R40" s="1"/>
    </row>
    <row r="41" spans="2:26" x14ac:dyDescent="0.15">
      <c r="P41" s="1"/>
      <c r="Q41" s="1"/>
      <c r="R41" s="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2018-06-19T02:45:12Z</dcterms:modified>
</cp:coreProperties>
</file>