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996" firstSheet="0" activeTab="1"/>
  </bookViews>
  <sheets>
    <sheet name="raw_data-eggs" sheetId="1" state="visible" r:id="rId2"/>
    <sheet name="raw_data-environmental-16S" sheetId="2" state="visible" r:id="rId3"/>
    <sheet name="summary_data" sheetId="3" state="visible" r:id="rId4"/>
  </sheets>
  <externalReferences>
    <externalReference r:id="rId5"/>
  </externalReferenc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<sst xmlns="http://schemas.openxmlformats.org/spreadsheetml/2006/main" count="570" uniqueCount="199">
  <si>
    <t xml:space="preserve">qPCR to quantify the genomic DNA of the symbiont per individual egg </t>
  </si>
  <si>
    <t xml:space="preserve">run</t>
  </si>
  <si>
    <t xml:space="preserve">Sample Name</t>
  </si>
  <si>
    <t xml:space="preserve">Detector</t>
  </si>
  <si>
    <t xml:space="preserve">Task</t>
  </si>
  <si>
    <t xml:space="preserve">Ct</t>
  </si>
  <si>
    <t xml:space="preserve">StdDev Ct</t>
  </si>
  <si>
    <t xml:space="preserve">Qty</t>
  </si>
  <si>
    <t xml:space="preserve">rhlE_std1</t>
  </si>
  <si>
    <t xml:space="preserve">rhlE_egg_SYBR</t>
  </si>
  <si>
    <t xml:space="preserve">Standard</t>
  </si>
  <si>
    <t xml:space="preserve">rhlE_std2</t>
  </si>
  <si>
    <t xml:space="preserve">rhlE_std3</t>
  </si>
  <si>
    <t xml:space="preserve">rhlE_std4</t>
  </si>
  <si>
    <t xml:space="preserve">rhlE_std5</t>
  </si>
  <si>
    <t xml:space="preserve">SW_1</t>
  </si>
  <si>
    <t xml:space="preserve">NTC</t>
  </si>
  <si>
    <t xml:space="preserve">Undetermined</t>
  </si>
  <si>
    <t xml:space="preserve">SW_2</t>
  </si>
  <si>
    <t xml:space="preserve">Egg_1</t>
  </si>
  <si>
    <t xml:space="preserve">Unknown</t>
  </si>
  <si>
    <t xml:space="preserve">Egg_2</t>
  </si>
  <si>
    <t xml:space="preserve">Egg_3</t>
  </si>
  <si>
    <t xml:space="preserve">Egg_4</t>
  </si>
  <si>
    <t xml:space="preserve">Egg_5</t>
  </si>
  <si>
    <t xml:space="preserve">Egg_6</t>
  </si>
  <si>
    <t xml:space="preserve">Run</t>
  </si>
  <si>
    <t xml:space="preserve">count</t>
  </si>
  <si>
    <t xml:space="preserve">count/ul</t>
  </si>
  <si>
    <t xml:space="preserve">DMLsed1</t>
  </si>
  <si>
    <t xml:space="preserve">sample</t>
  </si>
  <si>
    <t xml:space="preserve">GBsed4</t>
  </si>
  <si>
    <t xml:space="preserve">GBsed5</t>
  </si>
  <si>
    <t xml:space="preserve">GBsed6</t>
  </si>
  <si>
    <t xml:space="preserve">KBsed1</t>
  </si>
  <si>
    <t xml:space="preserve">NA</t>
  </si>
  <si>
    <t xml:space="preserve">KBsed10</t>
  </si>
  <si>
    <t xml:space="preserve">KBsed11</t>
  </si>
  <si>
    <t xml:space="preserve">KBsed12</t>
  </si>
  <si>
    <t xml:space="preserve">KBsed3</t>
  </si>
  <si>
    <t xml:space="preserve">KBsed6</t>
  </si>
  <si>
    <t xml:space="preserve">KBsed7</t>
  </si>
  <si>
    <t xml:space="preserve">KBsed8</t>
  </si>
  <si>
    <t xml:space="preserve">KBsed9</t>
  </si>
  <si>
    <t xml:space="preserve">PJRI_Sv2gill</t>
  </si>
  <si>
    <t xml:space="preserve">PJRI_Sv3gill</t>
  </si>
  <si>
    <t xml:space="preserve">PJRIfsw01-1</t>
  </si>
  <si>
    <t xml:space="preserve">PJRIfsw01-2</t>
  </si>
  <si>
    <t xml:space="preserve">PJRIfsw02</t>
  </si>
  <si>
    <t xml:space="preserve">PJRIfsw03</t>
  </si>
  <si>
    <t xml:space="preserve">PJRIfsw04-1</t>
  </si>
  <si>
    <t xml:space="preserve">PJRIfsw04-2</t>
  </si>
  <si>
    <t xml:space="preserve">PJRIfsw2-1</t>
  </si>
  <si>
    <t xml:space="preserve">PJRIfsw2-2</t>
  </si>
  <si>
    <t xml:space="preserve">PJRIfsw2-3</t>
  </si>
  <si>
    <t xml:space="preserve">PJRIfsw2-4</t>
  </si>
  <si>
    <t xml:space="preserve">PJRIfsw2-5</t>
  </si>
  <si>
    <t xml:space="preserve">PJRIfsw3-1</t>
  </si>
  <si>
    <t xml:space="preserve">PJRIfsw3-2</t>
  </si>
  <si>
    <t xml:space="preserve">PJRIfsw3-3</t>
  </si>
  <si>
    <t xml:space="preserve">PJRIfsw3-4</t>
  </si>
  <si>
    <t xml:space="preserve">#DIV/0!</t>
  </si>
  <si>
    <t xml:space="preserve">PJRIfsw3-5</t>
  </si>
  <si>
    <t xml:space="preserve">PJRIfsw3-5redo</t>
  </si>
  <si>
    <t xml:space="preserve">PJRIfsw4</t>
  </si>
  <si>
    <t xml:space="preserve">PJRIsed2</t>
  </si>
  <si>
    <t xml:space="preserve">PJRIsed21</t>
  </si>
  <si>
    <t xml:space="preserve">PJRIsed22</t>
  </si>
  <si>
    <t xml:space="preserve">PJRIsed23</t>
  </si>
  <si>
    <t xml:space="preserve">PJRIsed23redo</t>
  </si>
  <si>
    <t xml:space="preserve">PJRIsed24</t>
  </si>
  <si>
    <t xml:space="preserve">PJRIsed25</t>
  </si>
  <si>
    <t xml:space="preserve">PJRIsed26</t>
  </si>
  <si>
    <t xml:space="preserve">PJRIsed27</t>
  </si>
  <si>
    <t xml:space="preserve">PJRIsed28</t>
  </si>
  <si>
    <t xml:space="preserve">PJRIsed29</t>
  </si>
  <si>
    <t xml:space="preserve">PJRIsed3</t>
  </si>
  <si>
    <t xml:space="preserve">PJRIsed30</t>
  </si>
  <si>
    <t xml:space="preserve">PJRIsed31</t>
  </si>
  <si>
    <t xml:space="preserve">PJRIsedMAX1</t>
  </si>
  <si>
    <t xml:space="preserve">PJRIsedMAX2</t>
  </si>
  <si>
    <t xml:space="preserve">No Ct</t>
  </si>
  <si>
    <t xml:space="preserve">PJRIsedMAX2redo</t>
  </si>
  <si>
    <t xml:space="preserve">PJRIsedMAX3</t>
  </si>
  <si>
    <t xml:space="preserve">SBsed10</t>
  </si>
  <si>
    <t xml:space="preserve">SBsed11</t>
  </si>
  <si>
    <t xml:space="preserve">SBsed12</t>
  </si>
  <si>
    <t xml:space="preserve">SBsed13</t>
  </si>
  <si>
    <t xml:space="preserve">SBsed6</t>
  </si>
  <si>
    <t xml:space="preserve">SBsed7</t>
  </si>
  <si>
    <t xml:space="preserve">SBsed8</t>
  </si>
  <si>
    <t xml:space="preserve">SBsed9</t>
  </si>
  <si>
    <t xml:space="preserve">SKIOsedW1-1</t>
  </si>
  <si>
    <t xml:space="preserve">SKIOsedW1-2</t>
  </si>
  <si>
    <t xml:space="preserve">SKIOsedW13-1</t>
  </si>
  <si>
    <t xml:space="preserve">SKIOsedW13-2</t>
  </si>
  <si>
    <t xml:space="preserve">SKIOsedW4-1</t>
  </si>
  <si>
    <t xml:space="preserve">SvPJRI7gill</t>
  </si>
  <si>
    <t xml:space="preserve">WHCsed10</t>
  </si>
  <si>
    <t xml:space="preserve">WHCsed7</t>
  </si>
  <si>
    <t xml:space="preserve">WHCsed8</t>
  </si>
  <si>
    <t xml:space="preserve">WHCsed9</t>
  </si>
  <si>
    <t xml:space="preserve">KBsed2</t>
  </si>
  <si>
    <t xml:space="preserve">KBsed4</t>
  </si>
  <si>
    <t xml:space="preserve">KBsed5</t>
  </si>
  <si>
    <t xml:space="preserve">    No Ct </t>
  </si>
  <si>
    <t xml:space="preserve">            No Ct </t>
  </si>
  <si>
    <t xml:space="preserve">PJRIsed1</t>
  </si>
  <si>
    <t xml:space="preserve">PJRIsed9</t>
  </si>
  <si>
    <t xml:space="preserve">PJRIsed12</t>
  </si>
  <si>
    <t xml:space="preserve">PJRIsed13</t>
  </si>
  <si>
    <t xml:space="preserve">PJRIsed14</t>
  </si>
  <si>
    <t xml:space="preserve">PJRIsed15</t>
  </si>
  <si>
    <t xml:space="preserve">PJRIsed16</t>
  </si>
  <si>
    <t xml:space="preserve">DMLsed2</t>
  </si>
  <si>
    <t xml:space="preserve">DMLsed3</t>
  </si>
  <si>
    <t xml:space="preserve">WHCsed1</t>
  </si>
  <si>
    <t xml:space="preserve">WHCsed2</t>
  </si>
  <si>
    <t xml:space="preserve">WHCsed3</t>
  </si>
  <si>
    <t xml:space="preserve">WHCsed4</t>
  </si>
  <si>
    <t xml:space="preserve">SRIsed1</t>
  </si>
  <si>
    <t xml:space="preserve">SRIsed2</t>
  </si>
  <si>
    <t xml:space="preserve">SRIsed3</t>
  </si>
  <si>
    <t xml:space="preserve">SBsed1</t>
  </si>
  <si>
    <t xml:space="preserve">SBsed3</t>
  </si>
  <si>
    <t xml:space="preserve">GBsed1</t>
  </si>
  <si>
    <t xml:space="preserve">PJRIfsw1</t>
  </si>
  <si>
    <t xml:space="preserve">PJRIfsw2</t>
  </si>
  <si>
    <t xml:space="preserve">      NTC </t>
  </si>
  <si>
    <t xml:space="preserve">GBsed3</t>
  </si>
  <si>
    <t xml:space="preserve">W9sed2</t>
  </si>
  <si>
    <t xml:space="preserve">KBfsw1</t>
  </si>
  <si>
    <t xml:space="preserve">KBfsw2</t>
  </si>
  <si>
    <t xml:space="preserve">SRIfsw</t>
  </si>
  <si>
    <t xml:space="preserve">SBfsw</t>
  </si>
  <si>
    <t xml:space="preserve">DMLfsw</t>
  </si>
  <si>
    <t xml:space="preserve">GBsed2</t>
  </si>
  <si>
    <t xml:space="preserve">SBsed4</t>
  </si>
  <si>
    <t xml:space="preserve">SBsed5</t>
  </si>
  <si>
    <t xml:space="preserve">WHCsed5</t>
  </si>
  <si>
    <t xml:space="preserve">WHCsed6</t>
  </si>
  <si>
    <t xml:space="preserve">PJRIsed17</t>
  </si>
  <si>
    <t xml:space="preserve">PJRIsed18</t>
  </si>
  <si>
    <t xml:space="preserve">PJRIsed19</t>
  </si>
  <si>
    <t xml:space="preserve">PJRIsed20</t>
  </si>
  <si>
    <t xml:space="preserve">Sample</t>
  </si>
  <si>
    <t xml:space="preserve">Plate</t>
  </si>
  <si>
    <t xml:space="preserve">Detection dye</t>
  </si>
  <si>
    <t xml:space="preserve">Type</t>
  </si>
  <si>
    <t xml:space="preserve">Average Ct</t>
  </si>
  <si>
    <t xml:space="preserve">Count</t>
  </si>
  <si>
    <t xml:space="preserve">Extracted qty</t>
  </si>
  <si>
    <r>
      <rPr>
        <sz val="12"/>
        <rFont val="Arial"/>
        <family val="2"/>
      </rPr>
      <t xml:space="preserve">Amplified volume (</t>
    </r>
    <r>
      <rPr>
        <sz val="12"/>
        <rFont val="Symbol"/>
        <family val="0"/>
      </rPr>
      <t xml:space="preserve">m</t>
    </r>
    <r>
      <rPr>
        <sz val="12"/>
        <rFont val="Arial"/>
        <family val="2"/>
      </rPr>
      <t xml:space="preserve">l)</t>
    </r>
  </si>
  <si>
    <r>
      <rPr>
        <sz val="12"/>
        <rFont val="Arial"/>
        <family val="2"/>
      </rPr>
      <t xml:space="preserve">Extracted volume (</t>
    </r>
    <r>
      <rPr>
        <sz val="12"/>
        <rFont val="Symbol"/>
        <family val="0"/>
      </rPr>
      <t xml:space="preserve">m</t>
    </r>
    <r>
      <rPr>
        <sz val="12"/>
        <rFont val="Arial"/>
        <family val="2"/>
      </rPr>
      <t xml:space="preserve">l)</t>
    </r>
  </si>
  <si>
    <t xml:space="preserve">Count/</t>
  </si>
  <si>
    <t xml:space="preserve">unit</t>
  </si>
  <si>
    <t xml:space="preserve">egg 1</t>
  </si>
  <si>
    <t xml:space="preserve">SYBR</t>
  </si>
  <si>
    <t xml:space="preserve">unknown</t>
  </si>
  <si>
    <t xml:space="preserve">1 egg</t>
  </si>
  <si>
    <t xml:space="preserve">egg</t>
  </si>
  <si>
    <t xml:space="preserve">egg 2</t>
  </si>
  <si>
    <t xml:space="preserve">egg 3</t>
  </si>
  <si>
    <t xml:space="preserve">egg 4</t>
  </si>
  <si>
    <t xml:space="preserve">egg 5</t>
  </si>
  <si>
    <t xml:space="preserve">&lt;1</t>
  </si>
  <si>
    <t xml:space="preserve">egg 6</t>
  </si>
  <si>
    <t xml:space="preserve">egg 7</t>
  </si>
  <si>
    <t xml:space="preserve">egg 8</t>
  </si>
  <si>
    <t xml:space="preserve">egg 9</t>
  </si>
  <si>
    <t xml:space="preserve">egg 10</t>
  </si>
  <si>
    <t xml:space="preserve">3 eggs</t>
  </si>
  <si>
    <t xml:space="preserve">4 eggs</t>
  </si>
  <si>
    <t xml:space="preserve">50 eggs</t>
  </si>
  <si>
    <t xml:space="preserve">bleached egg 1</t>
  </si>
  <si>
    <t xml:space="preserve">bleached egg 2</t>
  </si>
  <si>
    <t xml:space="preserve">bleached egg 3</t>
  </si>
  <si>
    <t xml:space="preserve">bleached egg 4</t>
  </si>
  <si>
    <t xml:space="preserve">bleached egg 5</t>
  </si>
  <si>
    <t xml:space="preserve">bleached egg 6</t>
  </si>
  <si>
    <t xml:space="preserve">bleached egg 7</t>
  </si>
  <si>
    <t xml:space="preserve">bleached egg 8</t>
  </si>
  <si>
    <t xml:space="preserve">bleached egg 9</t>
  </si>
  <si>
    <t xml:space="preserve">bleached egg 10</t>
  </si>
  <si>
    <t xml:space="preserve">bleached egg 11</t>
  </si>
  <si>
    <t xml:space="preserve">bleached egg 12</t>
  </si>
  <si>
    <t xml:space="preserve">FSW</t>
  </si>
  <si>
    <t xml:space="preserve">60 ml seawater</t>
  </si>
  <si>
    <t xml:space="preserve">ml</t>
  </si>
  <si>
    <t xml:space="preserve">prespawn FSW</t>
  </si>
  <si>
    <t xml:space="preserve">Standard 1e7</t>
  </si>
  <si>
    <t xml:space="preserve">standard</t>
  </si>
  <si>
    <t xml:space="preserve">Standard 1e6</t>
  </si>
  <si>
    <t xml:space="preserve">Standard 1e5</t>
  </si>
  <si>
    <t xml:space="preserve">Standard 1e4</t>
  </si>
  <si>
    <t xml:space="preserve">Standard 1e3</t>
  </si>
  <si>
    <t xml:space="preserve">Standard 1e2</t>
  </si>
  <si>
    <t xml:space="preserve">Standard 1e1</t>
  </si>
  <si>
    <t xml:space="preserve">Standard 1e0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</si>
</sst>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0.00"/>
  </numFmts>
  <fonts count="9">
    <font>
      <sz val="10"/>
      <name val="Times New Roman"/>
      <family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Symbol"/>
      <family val="0"/>
    </font>
    <font>
      <b val="true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7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ck"/>
      <top style="medium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ck"/>
      <top style="thin"/>
      <bottom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ck"/>
      <top style="medium"/>
      <bottom style="thin"/>
      <diagonal/>
    </border>
    <border diagonalUp="false" diagonalDown="false">
      <left style="thick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2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2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shelbirussell/Dropbox/Lab/projects/Svelum_projects/qPCR/data/rhlE_qPCR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015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9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2.8"/>
  <cols>
    <col collapsed="false" hidden="false" max="2" min="1" style="0" width="20.4034090909091"/>
    <col collapsed="false" hidden="false" max="3" min="3" style="0" width="24.1534090909091"/>
    <col collapsed="false" hidden="false" max="4" min="4" style="0" width="14.1420454545455"/>
    <col collapsed="false" hidden="false" max="1025" min="5" style="0" width="8.72159090909091"/>
  </cols>
  <sheetData>
    <row r="1" customFormat="false" ht="15" hidden="false" customHeight="false" outlineLevel="0" collapsed="false">
      <c r="B1" s="1" t="s">
        <v>0</v>
      </c>
    </row>
    <row r="2" customFormat="false" ht="15" hidden="false" customHeight="false" outlineLevel="0" collapsed="false">
      <c r="A2" s="0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customFormat="false" ht="15" hidden="false" customHeight="false" outlineLevel="0" collapsed="false">
      <c r="B3" s="3" t="s">
        <v>8</v>
      </c>
      <c r="C3" s="3" t="s">
        <v>9</v>
      </c>
      <c r="D3" s="3" t="s">
        <v>10</v>
      </c>
      <c r="E3" s="3" t="n">
        <v>19.87</v>
      </c>
      <c r="F3" s="3" t="n">
        <v>0.239</v>
      </c>
      <c r="G3" s="3" t="n">
        <v>1000000</v>
      </c>
    </row>
    <row r="4" customFormat="false" ht="15" hidden="false" customHeight="false" outlineLevel="0" collapsed="false">
      <c r="B4" s="3" t="s">
        <v>8</v>
      </c>
      <c r="C4" s="3" t="s">
        <v>9</v>
      </c>
      <c r="D4" s="3" t="s">
        <v>10</v>
      </c>
      <c r="E4" s="3" t="n">
        <v>19.88</v>
      </c>
      <c r="F4" s="3" t="n">
        <v>0.239</v>
      </c>
      <c r="G4" s="3" t="n">
        <v>1000000</v>
      </c>
    </row>
    <row r="5" customFormat="false" ht="15" hidden="false" customHeight="false" outlineLevel="0" collapsed="false">
      <c r="B5" s="3" t="s">
        <v>8</v>
      </c>
      <c r="C5" s="3" t="s">
        <v>9</v>
      </c>
      <c r="D5" s="3" t="s">
        <v>10</v>
      </c>
      <c r="E5" s="3" t="n">
        <v>20.29</v>
      </c>
      <c r="F5" s="3" t="n">
        <v>0.239</v>
      </c>
      <c r="G5" s="3" t="n">
        <v>1000000</v>
      </c>
    </row>
    <row r="6" customFormat="false" ht="15" hidden="false" customHeight="false" outlineLevel="0" collapsed="false">
      <c r="B6" s="3" t="s">
        <v>11</v>
      </c>
      <c r="C6" s="3" t="s">
        <v>9</v>
      </c>
      <c r="D6" s="3" t="s">
        <v>10</v>
      </c>
      <c r="E6" s="3" t="n">
        <v>23.46</v>
      </c>
      <c r="F6" s="3" t="n">
        <v>0.059</v>
      </c>
      <c r="G6" s="3" t="n">
        <v>100000</v>
      </c>
    </row>
    <row r="7" customFormat="false" ht="15" hidden="false" customHeight="false" outlineLevel="0" collapsed="false">
      <c r="B7" s="3" t="s">
        <v>11</v>
      </c>
      <c r="C7" s="3" t="s">
        <v>9</v>
      </c>
      <c r="D7" s="3" t="s">
        <v>10</v>
      </c>
      <c r="E7" s="3" t="n">
        <v>23.56</v>
      </c>
      <c r="F7" s="3" t="n">
        <v>0.059</v>
      </c>
      <c r="G7" s="3" t="n">
        <v>100000</v>
      </c>
    </row>
    <row r="8" customFormat="false" ht="15" hidden="false" customHeight="false" outlineLevel="0" collapsed="false">
      <c r="B8" s="3" t="s">
        <v>11</v>
      </c>
      <c r="C8" s="3" t="s">
        <v>9</v>
      </c>
      <c r="D8" s="3" t="s">
        <v>10</v>
      </c>
      <c r="E8" s="3" t="n">
        <v>23.57</v>
      </c>
      <c r="F8" s="3" t="n">
        <v>0.059</v>
      </c>
      <c r="G8" s="3" t="n">
        <v>100000</v>
      </c>
    </row>
    <row r="9" customFormat="false" ht="15" hidden="false" customHeight="false" outlineLevel="0" collapsed="false">
      <c r="B9" s="3" t="s">
        <v>12</v>
      </c>
      <c r="C9" s="3" t="s">
        <v>9</v>
      </c>
      <c r="D9" s="3" t="s">
        <v>10</v>
      </c>
      <c r="E9" s="3" t="n">
        <v>27.02</v>
      </c>
      <c r="F9" s="3" t="n">
        <v>0.043</v>
      </c>
      <c r="G9" s="3" t="n">
        <v>10000</v>
      </c>
    </row>
    <row r="10" customFormat="false" ht="15" hidden="false" customHeight="false" outlineLevel="0" collapsed="false">
      <c r="B10" s="3" t="s">
        <v>12</v>
      </c>
      <c r="C10" s="3" t="s">
        <v>9</v>
      </c>
      <c r="D10" s="3" t="s">
        <v>10</v>
      </c>
      <c r="E10" s="3" t="n">
        <v>27.05</v>
      </c>
      <c r="F10" s="3" t="n">
        <v>0.043</v>
      </c>
      <c r="G10" s="3" t="n">
        <v>10000</v>
      </c>
    </row>
    <row r="11" customFormat="false" ht="15" hidden="false" customHeight="false" outlineLevel="0" collapsed="false">
      <c r="B11" s="3" t="s">
        <v>12</v>
      </c>
      <c r="C11" s="3" t="s">
        <v>9</v>
      </c>
      <c r="D11" s="3" t="s">
        <v>10</v>
      </c>
      <c r="E11" s="3" t="n">
        <v>27.11</v>
      </c>
      <c r="F11" s="3" t="n">
        <v>0.043</v>
      </c>
      <c r="G11" s="3" t="n">
        <v>10000</v>
      </c>
    </row>
    <row r="12" customFormat="false" ht="15" hidden="false" customHeight="false" outlineLevel="0" collapsed="false">
      <c r="B12" s="3" t="s">
        <v>13</v>
      </c>
      <c r="C12" s="3" t="s">
        <v>9</v>
      </c>
      <c r="D12" s="3" t="s">
        <v>10</v>
      </c>
      <c r="E12" s="3" t="n">
        <v>30.37</v>
      </c>
      <c r="F12" s="3" t="n">
        <v>0.102</v>
      </c>
      <c r="G12" s="3" t="n">
        <v>1000</v>
      </c>
    </row>
    <row r="13" customFormat="false" ht="15" hidden="false" customHeight="false" outlineLevel="0" collapsed="false">
      <c r="B13" s="3" t="s">
        <v>13</v>
      </c>
      <c r="C13" s="3" t="s">
        <v>9</v>
      </c>
      <c r="D13" s="3" t="s">
        <v>10</v>
      </c>
      <c r="E13" s="3" t="n">
        <v>30.17</v>
      </c>
      <c r="F13" s="3" t="n">
        <v>0.102</v>
      </c>
      <c r="G13" s="3" t="n">
        <v>1000</v>
      </c>
    </row>
    <row r="14" customFormat="false" ht="15" hidden="false" customHeight="false" outlineLevel="0" collapsed="false">
      <c r="B14" s="3" t="s">
        <v>13</v>
      </c>
      <c r="C14" s="3" t="s">
        <v>9</v>
      </c>
      <c r="D14" s="3" t="s">
        <v>10</v>
      </c>
      <c r="E14" s="3" t="n">
        <v>30.23</v>
      </c>
      <c r="F14" s="3" t="n">
        <v>0.102</v>
      </c>
      <c r="G14" s="3" t="n">
        <v>1000</v>
      </c>
    </row>
    <row r="15" customFormat="false" ht="15" hidden="false" customHeight="false" outlineLevel="0" collapsed="false">
      <c r="B15" s="3" t="s">
        <v>14</v>
      </c>
      <c r="C15" s="3" t="s">
        <v>9</v>
      </c>
      <c r="D15" s="3" t="s">
        <v>10</v>
      </c>
      <c r="E15" s="3" t="n">
        <v>33.55</v>
      </c>
      <c r="F15" s="3" t="n">
        <v>0.35</v>
      </c>
      <c r="G15" s="3" t="n">
        <v>100</v>
      </c>
    </row>
    <row r="16" customFormat="false" ht="15" hidden="false" customHeight="false" outlineLevel="0" collapsed="false">
      <c r="B16" s="3" t="s">
        <v>14</v>
      </c>
      <c r="C16" s="3" t="s">
        <v>9</v>
      </c>
      <c r="D16" s="3" t="s">
        <v>10</v>
      </c>
      <c r="E16" s="3" t="n">
        <v>34.21</v>
      </c>
      <c r="F16" s="3" t="n">
        <v>0.35</v>
      </c>
      <c r="G16" s="3" t="n">
        <v>100</v>
      </c>
    </row>
    <row r="17" customFormat="false" ht="15" hidden="false" customHeight="false" outlineLevel="0" collapsed="false">
      <c r="B17" s="3" t="s">
        <v>14</v>
      </c>
      <c r="C17" s="3" t="s">
        <v>9</v>
      </c>
      <c r="D17" s="3" t="s">
        <v>10</v>
      </c>
      <c r="E17" s="3" t="n">
        <v>33.69</v>
      </c>
      <c r="F17" s="3" t="n">
        <v>0.35</v>
      </c>
      <c r="G17" s="3" t="n">
        <v>100</v>
      </c>
    </row>
    <row r="18" customFormat="false" ht="15" hidden="false" customHeight="false" outlineLevel="0" collapsed="false">
      <c r="B18" s="3" t="s">
        <v>15</v>
      </c>
      <c r="C18" s="3" t="s">
        <v>9</v>
      </c>
      <c r="D18" s="3" t="s">
        <v>16</v>
      </c>
      <c r="E18" s="3" t="s">
        <v>17</v>
      </c>
      <c r="F18" s="3"/>
      <c r="G18" s="3"/>
    </row>
    <row r="19" customFormat="false" ht="15" hidden="false" customHeight="false" outlineLevel="0" collapsed="false">
      <c r="B19" s="3" t="s">
        <v>18</v>
      </c>
      <c r="C19" s="3" t="s">
        <v>9</v>
      </c>
      <c r="D19" s="3" t="s">
        <v>16</v>
      </c>
      <c r="E19" s="3" t="s">
        <v>17</v>
      </c>
      <c r="F19" s="3"/>
      <c r="G19" s="3"/>
    </row>
    <row r="20" customFormat="false" ht="15" hidden="false" customHeight="false" outlineLevel="0" collapsed="false">
      <c r="B20" s="3" t="s">
        <v>19</v>
      </c>
      <c r="C20" s="3" t="s">
        <v>9</v>
      </c>
      <c r="D20" s="3" t="s">
        <v>20</v>
      </c>
      <c r="E20" s="3" t="n">
        <v>29.28</v>
      </c>
      <c r="F20" s="3"/>
      <c r="G20" s="3" t="n">
        <v>2080.58</v>
      </c>
    </row>
    <row r="21" customFormat="false" ht="15" hidden="false" customHeight="false" outlineLevel="0" collapsed="false">
      <c r="B21" s="3" t="s">
        <v>21</v>
      </c>
      <c r="C21" s="3" t="s">
        <v>9</v>
      </c>
      <c r="D21" s="3" t="s">
        <v>20</v>
      </c>
      <c r="E21" s="3" t="n">
        <v>29.23</v>
      </c>
      <c r="F21" s="3"/>
      <c r="G21" s="3" t="n">
        <v>2145.53</v>
      </c>
    </row>
    <row r="22" customFormat="false" ht="15" hidden="false" customHeight="false" outlineLevel="0" collapsed="false">
      <c r="B22" s="3" t="s">
        <v>22</v>
      </c>
      <c r="C22" s="3" t="s">
        <v>9</v>
      </c>
      <c r="D22" s="3" t="s">
        <v>20</v>
      </c>
      <c r="E22" s="3" t="n">
        <v>27.87</v>
      </c>
      <c r="F22" s="3"/>
      <c r="G22" s="3" t="n">
        <v>5362.6</v>
      </c>
    </row>
    <row r="23" customFormat="false" ht="15" hidden="false" customHeight="false" outlineLevel="0" collapsed="false">
      <c r="B23" s="3" t="s">
        <v>23</v>
      </c>
      <c r="C23" s="3" t="s">
        <v>9</v>
      </c>
      <c r="D23" s="3" t="s">
        <v>20</v>
      </c>
      <c r="E23" s="3" t="n">
        <v>28.11</v>
      </c>
      <c r="F23" s="3"/>
      <c r="G23" s="3" t="n">
        <v>4547.41</v>
      </c>
    </row>
    <row r="24" customFormat="false" ht="15" hidden="false" customHeight="false" outlineLevel="0" collapsed="false">
      <c r="B24" s="3" t="s">
        <v>24</v>
      </c>
      <c r="C24" s="3" t="s">
        <v>9</v>
      </c>
      <c r="D24" s="3" t="s">
        <v>20</v>
      </c>
      <c r="E24" s="3" t="n">
        <v>28.96</v>
      </c>
      <c r="F24" s="3"/>
      <c r="G24" s="3" t="n">
        <v>2580.1</v>
      </c>
    </row>
    <row r="25" customFormat="false" ht="15" hidden="false" customHeight="false" outlineLevel="0" collapsed="false">
      <c r="B25" s="3" t="s">
        <v>25</v>
      </c>
      <c r="C25" s="3" t="s">
        <v>9</v>
      </c>
      <c r="D25" s="3" t="s">
        <v>20</v>
      </c>
      <c r="E25" s="3" t="n">
        <v>28.08</v>
      </c>
      <c r="F25" s="3"/>
      <c r="G25" s="3" t="n">
        <v>4647.37</v>
      </c>
    </row>
    <row r="26" customFormat="false" ht="15" hidden="false" customHeight="false" outlineLevel="0" collapsed="false">
      <c r="B26" s="3" t="s">
        <v>19</v>
      </c>
      <c r="C26" s="3" t="s">
        <v>9</v>
      </c>
      <c r="D26" s="3" t="s">
        <v>20</v>
      </c>
      <c r="E26" s="3" t="n">
        <v>27.86</v>
      </c>
      <c r="F26" s="3"/>
      <c r="G26" s="3" t="n">
        <v>5381.19</v>
      </c>
    </row>
    <row r="27" customFormat="false" ht="15" hidden="false" customHeight="false" outlineLevel="0" collapsed="false">
      <c r="B27" s="3" t="s">
        <v>21</v>
      </c>
      <c r="C27" s="3" t="s">
        <v>9</v>
      </c>
      <c r="D27" s="3" t="s">
        <v>20</v>
      </c>
      <c r="E27" s="3" t="n">
        <v>28.76</v>
      </c>
      <c r="F27" s="3"/>
      <c r="G27" s="3" t="n">
        <v>2940.77</v>
      </c>
    </row>
    <row r="28" customFormat="false" ht="15" hidden="false" customHeight="false" outlineLevel="0" collapsed="false">
      <c r="B28" s="3" t="s">
        <v>22</v>
      </c>
      <c r="C28" s="3" t="s">
        <v>9</v>
      </c>
      <c r="D28" s="3" t="s">
        <v>20</v>
      </c>
      <c r="E28" s="3" t="n">
        <v>28.12</v>
      </c>
      <c r="F28" s="3"/>
      <c r="G28" s="3" t="n">
        <v>4532.08</v>
      </c>
    </row>
    <row r="29" customFormat="false" ht="15" hidden="false" customHeight="false" outlineLevel="0" collapsed="false">
      <c r="B29" s="3" t="s">
        <v>23</v>
      </c>
      <c r="C29" s="3" t="s">
        <v>9</v>
      </c>
      <c r="D29" s="3" t="s">
        <v>20</v>
      </c>
      <c r="E29" s="3" t="n">
        <v>27.77</v>
      </c>
      <c r="F29" s="3"/>
      <c r="G29" s="3" t="n">
        <v>5707.2</v>
      </c>
    </row>
    <row r="30" customFormat="false" ht="15" hidden="false" customHeight="false" outlineLevel="0" collapsed="false">
      <c r="B30" s="3" t="s">
        <v>24</v>
      </c>
      <c r="C30" s="3" t="s">
        <v>9</v>
      </c>
      <c r="D30" s="3" t="s">
        <v>20</v>
      </c>
      <c r="E30" s="3" t="n">
        <v>28.31</v>
      </c>
      <c r="F30" s="3"/>
      <c r="G30" s="3" t="n">
        <v>3974.66</v>
      </c>
    </row>
    <row r="31" customFormat="false" ht="15" hidden="false" customHeight="false" outlineLevel="0" collapsed="false">
      <c r="B31" s="3" t="s">
        <v>25</v>
      </c>
      <c r="C31" s="3" t="s">
        <v>9</v>
      </c>
      <c r="D31" s="3" t="s">
        <v>20</v>
      </c>
      <c r="E31" s="3" t="n">
        <v>28.35</v>
      </c>
      <c r="F31" s="3"/>
      <c r="G31" s="3" t="n">
        <v>3873.97</v>
      </c>
    </row>
    <row r="32" customFormat="false" ht="15" hidden="false" customHeight="false" outlineLevel="0" collapsed="false">
      <c r="B32" s="3" t="s">
        <v>19</v>
      </c>
      <c r="C32" s="3" t="s">
        <v>9</v>
      </c>
      <c r="D32" s="3" t="s">
        <v>20</v>
      </c>
      <c r="E32" s="3" t="n">
        <v>26.99</v>
      </c>
      <c r="F32" s="3"/>
      <c r="G32" s="3" t="n">
        <v>9635.82</v>
      </c>
    </row>
    <row r="33" customFormat="false" ht="15" hidden="false" customHeight="false" outlineLevel="0" collapsed="false">
      <c r="B33" s="3" t="s">
        <v>21</v>
      </c>
      <c r="C33" s="3" t="s">
        <v>9</v>
      </c>
      <c r="D33" s="3" t="s">
        <v>20</v>
      </c>
      <c r="E33" s="3" t="n">
        <v>27.35</v>
      </c>
      <c r="F33" s="3"/>
      <c r="G33" s="3" t="n">
        <v>7592.06</v>
      </c>
    </row>
    <row r="34" customFormat="false" ht="15" hidden="false" customHeight="false" outlineLevel="0" collapsed="false">
      <c r="B34" s="3" t="s">
        <v>22</v>
      </c>
      <c r="C34" s="3" t="s">
        <v>9</v>
      </c>
      <c r="D34" s="3" t="s">
        <v>20</v>
      </c>
      <c r="E34" s="3" t="n">
        <v>27.54</v>
      </c>
      <c r="F34" s="3"/>
      <c r="G34" s="3" t="n">
        <v>6663.45</v>
      </c>
    </row>
    <row r="35" customFormat="false" ht="15" hidden="false" customHeight="false" outlineLevel="0" collapsed="false">
      <c r="B35" s="3" t="s">
        <v>23</v>
      </c>
      <c r="C35" s="3" t="s">
        <v>9</v>
      </c>
      <c r="D35" s="3" t="s">
        <v>20</v>
      </c>
      <c r="E35" s="3" t="n">
        <v>27.76</v>
      </c>
      <c r="F35" s="3"/>
      <c r="G35" s="3" t="n">
        <v>5769.46</v>
      </c>
    </row>
    <row r="36" customFormat="false" ht="15" hidden="false" customHeight="false" outlineLevel="0" collapsed="false">
      <c r="B36" s="3" t="s">
        <v>24</v>
      </c>
      <c r="C36" s="3" t="s">
        <v>9</v>
      </c>
      <c r="D36" s="3" t="s">
        <v>20</v>
      </c>
      <c r="E36" s="3" t="n">
        <v>27.35</v>
      </c>
      <c r="F36" s="3"/>
      <c r="G36" s="3" t="n">
        <v>7579.66</v>
      </c>
    </row>
    <row r="37" customFormat="false" ht="15" hidden="false" customHeight="false" outlineLevel="0" collapsed="false">
      <c r="B37" s="3" t="s">
        <v>25</v>
      </c>
      <c r="C37" s="3" t="s">
        <v>9</v>
      </c>
      <c r="D37" s="3" t="s">
        <v>20</v>
      </c>
      <c r="E37" s="3" t="n">
        <v>27.41</v>
      </c>
      <c r="F37" s="3"/>
      <c r="G37" s="3" t="n">
        <v>7287.08</v>
      </c>
    </row>
    <row r="38" customFormat="false" ht="15" hidden="false" customHeight="false" outlineLevel="0" collapsed="false">
      <c r="B38" s="3" t="s">
        <v>19</v>
      </c>
      <c r="C38" s="3" t="s">
        <v>9</v>
      </c>
      <c r="D38" s="3" t="s">
        <v>20</v>
      </c>
      <c r="E38" s="3" t="n">
        <v>27.58</v>
      </c>
      <c r="F38" s="3"/>
      <c r="G38" s="3" t="n">
        <v>6498.74</v>
      </c>
    </row>
    <row r="39" customFormat="false" ht="15" hidden="false" customHeight="false" outlineLevel="0" collapsed="false">
      <c r="B39" s="3" t="s">
        <v>21</v>
      </c>
      <c r="C39" s="3" t="s">
        <v>9</v>
      </c>
      <c r="D39" s="3" t="s">
        <v>20</v>
      </c>
      <c r="E39" s="3" t="n">
        <v>28.03</v>
      </c>
      <c r="F39" s="3"/>
      <c r="G39" s="3" t="n">
        <v>4812.74</v>
      </c>
    </row>
    <row r="40" customFormat="false" ht="15" hidden="false" customHeight="false" outlineLevel="0" collapsed="false">
      <c r="B40" s="3" t="s">
        <v>22</v>
      </c>
      <c r="C40" s="3" t="s">
        <v>9</v>
      </c>
      <c r="D40" s="3" t="s">
        <v>20</v>
      </c>
      <c r="E40" s="3" t="n">
        <v>29.69</v>
      </c>
      <c r="F40" s="3"/>
      <c r="G40" s="3" t="n">
        <v>1577.13</v>
      </c>
    </row>
    <row r="41" customFormat="false" ht="15" hidden="false" customHeight="false" outlineLevel="0" collapsed="false">
      <c r="B41" s="3" t="s">
        <v>23</v>
      </c>
      <c r="C41" s="3" t="s">
        <v>9</v>
      </c>
      <c r="D41" s="3" t="s">
        <v>20</v>
      </c>
      <c r="E41" s="3" t="n">
        <v>27.63</v>
      </c>
      <c r="F41" s="3"/>
      <c r="G41" s="3" t="n">
        <v>6290.73</v>
      </c>
    </row>
    <row r="42" customFormat="false" ht="15" hidden="false" customHeight="false" outlineLevel="0" collapsed="false">
      <c r="B42" s="3" t="s">
        <v>24</v>
      </c>
      <c r="C42" s="3" t="s">
        <v>9</v>
      </c>
      <c r="D42" s="3" t="s">
        <v>20</v>
      </c>
      <c r="E42" s="3" t="n">
        <v>27.1</v>
      </c>
      <c r="F42" s="3"/>
      <c r="G42" s="3" t="n">
        <v>8946</v>
      </c>
    </row>
    <row r="43" customFormat="false" ht="15" hidden="false" customHeight="false" outlineLevel="0" collapsed="false">
      <c r="B43" s="3" t="s">
        <v>25</v>
      </c>
      <c r="C43" s="3" t="s">
        <v>9</v>
      </c>
      <c r="D43" s="3" t="s">
        <v>20</v>
      </c>
      <c r="E43" s="3" t="n">
        <v>27.43</v>
      </c>
      <c r="F43" s="3"/>
      <c r="G43" s="3" t="n">
        <v>7175.05</v>
      </c>
    </row>
    <row r="44" customFormat="false" ht="15" hidden="false" customHeight="false" outlineLevel="0" collapsed="false">
      <c r="B44" s="3" t="s">
        <v>19</v>
      </c>
      <c r="C44" s="3" t="s">
        <v>9</v>
      </c>
      <c r="D44" s="3" t="s">
        <v>20</v>
      </c>
      <c r="E44" s="3" t="n">
        <v>28.39</v>
      </c>
      <c r="F44" s="3"/>
      <c r="G44" s="3" t="n">
        <v>3777.57</v>
      </c>
    </row>
    <row r="45" customFormat="false" ht="15" hidden="false" customHeight="false" outlineLevel="0" collapsed="false">
      <c r="B45" s="3" t="s">
        <v>21</v>
      </c>
      <c r="C45" s="3" t="s">
        <v>9</v>
      </c>
      <c r="D45" s="3" t="s">
        <v>20</v>
      </c>
      <c r="E45" s="3" t="n">
        <v>27.58</v>
      </c>
      <c r="F45" s="3"/>
      <c r="G45" s="3" t="n">
        <v>6482.95</v>
      </c>
    </row>
    <row r="46" customFormat="false" ht="15" hidden="false" customHeight="false" outlineLevel="0" collapsed="false">
      <c r="B46" s="3" t="s">
        <v>22</v>
      </c>
      <c r="C46" s="3" t="s">
        <v>9</v>
      </c>
      <c r="D46" s="3" t="s">
        <v>20</v>
      </c>
      <c r="E46" s="3" t="n">
        <v>28.37</v>
      </c>
      <c r="F46" s="3"/>
      <c r="G46" s="3" t="n">
        <v>3829.32</v>
      </c>
    </row>
    <row r="47" customFormat="false" ht="15" hidden="false" customHeight="false" outlineLevel="0" collapsed="false">
      <c r="B47" s="3" t="s">
        <v>23</v>
      </c>
      <c r="C47" s="3" t="s">
        <v>9</v>
      </c>
      <c r="D47" s="3" t="s">
        <v>20</v>
      </c>
      <c r="E47" s="3" t="n">
        <v>27.99</v>
      </c>
      <c r="F47" s="3"/>
      <c r="G47" s="3" t="n">
        <v>4931.76</v>
      </c>
    </row>
    <row r="48" customFormat="false" ht="15" hidden="false" customHeight="false" outlineLevel="0" collapsed="false">
      <c r="B48" s="3" t="s">
        <v>24</v>
      </c>
      <c r="C48" s="3" t="s">
        <v>9</v>
      </c>
      <c r="D48" s="3" t="s">
        <v>20</v>
      </c>
      <c r="E48" s="3" t="n">
        <v>28.06</v>
      </c>
      <c r="F48" s="3"/>
      <c r="G48" s="3" t="n">
        <v>4707.78</v>
      </c>
    </row>
    <row r="49" customFormat="false" ht="15" hidden="false" customHeight="false" outlineLevel="0" collapsed="false">
      <c r="B49" s="3" t="s">
        <v>25</v>
      </c>
      <c r="C49" s="3" t="s">
        <v>9</v>
      </c>
      <c r="D49" s="3" t="s">
        <v>20</v>
      </c>
      <c r="E49" s="3" t="n">
        <v>27.89</v>
      </c>
      <c r="F49" s="3"/>
      <c r="G49" s="3" t="n">
        <v>5270.74</v>
      </c>
    </row>
  </sheetData>
  <mergeCells count="5">
    <mergeCell ref="A18:A25"/>
    <mergeCell ref="A26:A31"/>
    <mergeCell ref="A32:A37"/>
    <mergeCell ref="A38:A43"/>
    <mergeCell ref="A44:A4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9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94" activeCellId="0" sqref="A194"/>
    </sheetView>
  </sheetViews>
  <sheetFormatPr defaultRowHeight="12.8"/>
  <cols>
    <col collapsed="false" hidden="false" max="1" min="1" style="4" width="18.1193181818182"/>
    <col collapsed="false" hidden="false" max="2" min="2" style="4" width="9.42045454545455"/>
    <col collapsed="false" hidden="false" max="1025" min="3" style="4" width="8.72159090909091"/>
  </cols>
  <sheetData>
    <row r="1" customFormat="false" ht="15" hidden="false" customHeight="false" outlineLevel="0" collapsed="false">
      <c r="A1" s="5" t="s">
        <v>2</v>
      </c>
      <c r="B1" s="5" t="s">
        <v>26</v>
      </c>
      <c r="C1" s="5" t="s">
        <v>4</v>
      </c>
      <c r="D1" s="5" t="s">
        <v>5</v>
      </c>
      <c r="E1" s="5" t="s">
        <v>6</v>
      </c>
      <c r="F1" s="5" t="s">
        <v>27</v>
      </c>
      <c r="G1" s="5" t="s">
        <v>28</v>
      </c>
      <c r="K1" s="6"/>
    </row>
    <row r="2" customFormat="false" ht="12.8" hidden="false" customHeight="false" outlineLevel="0" collapsed="false">
      <c r="A2" s="4" t="s">
        <v>29</v>
      </c>
      <c r="B2" s="4" t="n">
        <v>4</v>
      </c>
      <c r="C2" s="4" t="s">
        <v>30</v>
      </c>
      <c r="D2" s="4" t="n">
        <v>13.87</v>
      </c>
      <c r="E2" s="4" t="n">
        <v>0.115325625946708</v>
      </c>
      <c r="F2" s="4" t="n">
        <v>11400000</v>
      </c>
      <c r="G2" s="4" t="n">
        <v>2850000</v>
      </c>
      <c r="I2" s="6"/>
    </row>
    <row r="3" customFormat="false" ht="12.8" hidden="false" customHeight="false" outlineLevel="0" collapsed="false">
      <c r="A3" s="4" t="s">
        <v>31</v>
      </c>
      <c r="B3" s="4" t="n">
        <v>3</v>
      </c>
      <c r="C3" s="4" t="s">
        <v>30</v>
      </c>
      <c r="D3" s="4" t="n">
        <v>14.76</v>
      </c>
      <c r="E3" s="4" t="n">
        <v>0.834386001800126</v>
      </c>
      <c r="F3" s="4" t="n">
        <v>2821000</v>
      </c>
      <c r="G3" s="4" t="n">
        <v>705250</v>
      </c>
    </row>
    <row r="4" customFormat="false" ht="12.8" hidden="false" customHeight="false" outlineLevel="0" collapsed="false">
      <c r="A4" s="4" t="s">
        <v>32</v>
      </c>
      <c r="B4" s="4" t="n">
        <v>3</v>
      </c>
      <c r="C4" s="4" t="s">
        <v>30</v>
      </c>
      <c r="D4" s="4" t="n">
        <v>14.4233333333333</v>
      </c>
      <c r="E4" s="4" t="n">
        <v>1.92764969155014</v>
      </c>
      <c r="F4" s="4" t="n">
        <v>5201100</v>
      </c>
      <c r="G4" s="4" t="n">
        <v>1300275</v>
      </c>
    </row>
    <row r="5" customFormat="false" ht="12.8" hidden="false" customHeight="false" outlineLevel="0" collapsed="false">
      <c r="A5" s="4" t="s">
        <v>33</v>
      </c>
      <c r="B5" s="4" t="n">
        <v>3</v>
      </c>
      <c r="C5" s="4" t="s">
        <v>30</v>
      </c>
      <c r="D5" s="4" t="n">
        <v>14.3766666666667</v>
      </c>
      <c r="E5" s="4" t="n">
        <v>1.08010801928943</v>
      </c>
      <c r="F5" s="4" t="n">
        <v>4053000</v>
      </c>
      <c r="G5" s="4" t="n">
        <v>1013250</v>
      </c>
    </row>
    <row r="6" customFormat="false" ht="12.8" hidden="false" customHeight="false" outlineLevel="0" collapsed="false">
      <c r="A6" s="4" t="s">
        <v>34</v>
      </c>
      <c r="B6" s="4" t="n">
        <v>3</v>
      </c>
      <c r="C6" s="4" t="s">
        <v>30</v>
      </c>
      <c r="D6" s="4" t="n">
        <v>15.92</v>
      </c>
      <c r="E6" s="4" t="s">
        <v>35</v>
      </c>
      <c r="F6" s="4" t="n">
        <v>1104000</v>
      </c>
      <c r="G6" s="4" t="n">
        <v>276000</v>
      </c>
      <c r="I6" s="6"/>
    </row>
    <row r="7" customFormat="false" ht="12.8" hidden="false" customHeight="false" outlineLevel="0" collapsed="false">
      <c r="A7" s="4" t="s">
        <v>36</v>
      </c>
      <c r="B7" s="4" t="n">
        <v>3</v>
      </c>
      <c r="C7" s="4" t="s">
        <v>30</v>
      </c>
      <c r="D7" s="4" t="n">
        <v>15.9533333333333</v>
      </c>
      <c r="E7" s="4" t="n">
        <v>1.71506073750562</v>
      </c>
      <c r="F7" s="4" t="n">
        <v>1571133.33333333</v>
      </c>
      <c r="G7" s="4" t="n">
        <v>392783.333333333</v>
      </c>
    </row>
    <row r="8" customFormat="false" ht="12.8" hidden="false" customHeight="false" outlineLevel="0" collapsed="false">
      <c r="A8" s="4" t="s">
        <v>37</v>
      </c>
      <c r="B8" s="4" t="n">
        <v>3</v>
      </c>
      <c r="C8" s="4" t="s">
        <v>30</v>
      </c>
      <c r="D8" s="4" t="n">
        <v>16.9</v>
      </c>
      <c r="E8" s="4" t="n">
        <v>2.35185033537426</v>
      </c>
      <c r="F8" s="4" t="n">
        <v>1022206.66666667</v>
      </c>
      <c r="G8" s="4" t="n">
        <v>255551.666666667</v>
      </c>
    </row>
    <row r="9" customFormat="false" ht="12.8" hidden="false" customHeight="false" outlineLevel="0" collapsed="false">
      <c r="A9" s="4" t="s">
        <v>38</v>
      </c>
      <c r="B9" s="4" t="n">
        <v>3</v>
      </c>
      <c r="C9" s="4" t="s">
        <v>30</v>
      </c>
      <c r="D9" s="4" t="n">
        <v>20.1133333333333</v>
      </c>
      <c r="E9" s="4" t="n">
        <v>8.98707034207106</v>
      </c>
      <c r="F9" s="4" t="n">
        <v>1525008.86</v>
      </c>
      <c r="G9" s="4" t="n">
        <v>381252.215</v>
      </c>
    </row>
    <row r="10" customFormat="false" ht="12.8" hidden="false" customHeight="false" outlineLevel="0" collapsed="false">
      <c r="A10" s="4" t="s">
        <v>39</v>
      </c>
      <c r="B10" s="4" t="n">
        <v>3</v>
      </c>
      <c r="C10" s="4" t="s">
        <v>30</v>
      </c>
      <c r="D10" s="4" t="n">
        <v>12.5533333333333</v>
      </c>
      <c r="E10" s="4" t="n">
        <v>0.142945210949278</v>
      </c>
      <c r="F10" s="4" t="n">
        <v>12950000</v>
      </c>
      <c r="G10" s="4" t="n">
        <v>3237500</v>
      </c>
    </row>
    <row r="11" customFormat="false" ht="12.8" hidden="false" customHeight="false" outlineLevel="0" collapsed="false">
      <c r="A11" s="4" t="s">
        <v>40</v>
      </c>
      <c r="B11" s="4" t="n">
        <v>3</v>
      </c>
      <c r="C11" s="4" t="s">
        <v>30</v>
      </c>
      <c r="D11" s="4" t="n">
        <v>16.69</v>
      </c>
      <c r="E11" s="4" t="n">
        <v>2.05910174590767</v>
      </c>
      <c r="F11" s="4" t="n">
        <v>1044300</v>
      </c>
      <c r="G11" s="4" t="n">
        <v>261075</v>
      </c>
    </row>
    <row r="12" customFormat="false" ht="12.8" hidden="false" customHeight="false" outlineLevel="0" collapsed="false">
      <c r="A12" s="4" t="s">
        <v>41</v>
      </c>
      <c r="B12" s="4" t="n">
        <v>3</v>
      </c>
      <c r="C12" s="4" t="s">
        <v>30</v>
      </c>
      <c r="D12" s="4" t="n">
        <v>15.3966666666667</v>
      </c>
      <c r="E12" s="4" t="n">
        <v>0.430038757943203</v>
      </c>
      <c r="F12" s="4" t="n">
        <v>1675333.33333333</v>
      </c>
      <c r="G12" s="4" t="n">
        <v>418833.333333333</v>
      </c>
      <c r="I12" s="6"/>
    </row>
    <row r="13" customFormat="false" ht="12.8" hidden="false" customHeight="false" outlineLevel="0" collapsed="false">
      <c r="A13" s="4" t="s">
        <v>42</v>
      </c>
      <c r="B13" s="4" t="n">
        <v>3</v>
      </c>
      <c r="C13" s="4" t="s">
        <v>30</v>
      </c>
      <c r="D13" s="4" t="n">
        <v>15.7633333333333</v>
      </c>
      <c r="E13" s="4" t="n">
        <v>1.37449384623335</v>
      </c>
      <c r="F13" s="4" t="n">
        <v>1641233.33333333</v>
      </c>
      <c r="G13" s="4" t="n">
        <v>410308.333333333</v>
      </c>
    </row>
    <row r="14" customFormat="false" ht="12.8" hidden="false" customHeight="false" outlineLevel="0" collapsed="false">
      <c r="A14" s="4" t="s">
        <v>43</v>
      </c>
      <c r="B14" s="4" t="n">
        <v>3</v>
      </c>
      <c r="C14" s="4" t="s">
        <v>30</v>
      </c>
      <c r="D14" s="4" t="n">
        <v>15.4866666666667</v>
      </c>
      <c r="E14" s="4" t="n">
        <v>1.41648626302317</v>
      </c>
      <c r="F14" s="4" t="n">
        <v>2018900</v>
      </c>
      <c r="G14" s="4" t="n">
        <v>504725</v>
      </c>
    </row>
    <row r="15" customFormat="false" ht="12.8" hidden="false" customHeight="false" outlineLevel="0" collapsed="false">
      <c r="A15" s="4" t="s">
        <v>44</v>
      </c>
      <c r="B15" s="4" t="n">
        <v>4</v>
      </c>
      <c r="C15" s="4" t="s">
        <v>30</v>
      </c>
      <c r="D15" s="4" t="n">
        <v>16.0666666666667</v>
      </c>
      <c r="E15" s="4" t="n">
        <v>0.230289672658878</v>
      </c>
      <c r="F15" s="4" t="n">
        <v>2675666.66666667</v>
      </c>
      <c r="G15" s="4" t="n">
        <v>668916.666666667</v>
      </c>
    </row>
    <row r="16" customFormat="false" ht="12.8" hidden="false" customHeight="false" outlineLevel="0" collapsed="false">
      <c r="A16" s="4" t="s">
        <v>45</v>
      </c>
      <c r="B16" s="4" t="n">
        <v>4</v>
      </c>
      <c r="C16" s="4" t="s">
        <v>30</v>
      </c>
      <c r="D16" s="4" t="n">
        <v>20.1866666666667</v>
      </c>
      <c r="E16" s="4" t="n">
        <v>0.760613787235896</v>
      </c>
      <c r="F16" s="4" t="n">
        <v>187300</v>
      </c>
      <c r="G16" s="4" t="n">
        <v>46825</v>
      </c>
    </row>
    <row r="17" customFormat="false" ht="12.8" hidden="false" customHeight="false" outlineLevel="0" collapsed="false">
      <c r="A17" s="4" t="s">
        <v>46</v>
      </c>
      <c r="B17" s="4" t="n">
        <v>5</v>
      </c>
      <c r="C17" s="4" t="s">
        <v>30</v>
      </c>
      <c r="D17" s="4" t="n">
        <v>12.2633333333333</v>
      </c>
      <c r="E17" s="4" t="n">
        <v>21.2407164034863</v>
      </c>
      <c r="F17" s="4" t="n">
        <v>0.0872</v>
      </c>
      <c r="G17" s="4" t="n">
        <v>0.0218</v>
      </c>
    </row>
    <row r="18" customFormat="false" ht="12.8" hidden="false" customHeight="false" outlineLevel="0" collapsed="false">
      <c r="A18" s="4" t="s">
        <v>47</v>
      </c>
      <c r="B18" s="4" t="n">
        <v>5</v>
      </c>
      <c r="C18" s="4" t="s">
        <v>30</v>
      </c>
      <c r="D18" s="4" t="n">
        <v>11.4066666666667</v>
      </c>
      <c r="E18" s="4" t="n">
        <v>19.756926211669</v>
      </c>
      <c r="F18" s="4" t="n">
        <v>0.653333333333333</v>
      </c>
      <c r="G18" s="4" t="n">
        <v>0.163333333333333</v>
      </c>
    </row>
    <row r="19" customFormat="false" ht="12.8" hidden="false" customHeight="false" outlineLevel="0" collapsed="false">
      <c r="A19" s="4" t="s">
        <v>48</v>
      </c>
      <c r="B19" s="4" t="n">
        <v>5</v>
      </c>
      <c r="C19" s="4" t="s">
        <v>30</v>
      </c>
      <c r="D19" s="4" t="n">
        <v>0</v>
      </c>
      <c r="E19" s="4" t="n">
        <v>0</v>
      </c>
      <c r="F19" s="4" t="n">
        <v>0</v>
      </c>
      <c r="G19" s="4" t="n">
        <v>0</v>
      </c>
    </row>
    <row r="20" customFormat="false" ht="12.8" hidden="false" customHeight="false" outlineLevel="0" collapsed="false">
      <c r="A20" s="4" t="s">
        <v>49</v>
      </c>
      <c r="B20" s="4" t="n">
        <v>5</v>
      </c>
      <c r="C20" s="4" t="s">
        <v>30</v>
      </c>
      <c r="D20" s="4" t="n">
        <v>0</v>
      </c>
      <c r="E20" s="4" t="n">
        <v>0</v>
      </c>
      <c r="F20" s="4" t="n">
        <v>0</v>
      </c>
      <c r="G20" s="4" t="n">
        <v>0</v>
      </c>
    </row>
    <row r="21" customFormat="false" ht="12.8" hidden="false" customHeight="false" outlineLevel="0" collapsed="false">
      <c r="A21" s="4" t="s">
        <v>50</v>
      </c>
      <c r="B21" s="4" t="n">
        <v>5</v>
      </c>
      <c r="C21" s="4" t="s">
        <v>30</v>
      </c>
      <c r="D21" s="4" t="n">
        <v>21.3366666666667</v>
      </c>
      <c r="E21" s="4" t="n">
        <v>18.5147841827371</v>
      </c>
      <c r="F21" s="4" t="n">
        <v>10.79</v>
      </c>
      <c r="G21" s="4" t="n">
        <v>2.6975</v>
      </c>
    </row>
    <row r="22" customFormat="false" ht="12.8" hidden="false" customHeight="false" outlineLevel="0" collapsed="false">
      <c r="A22" s="4" t="s">
        <v>51</v>
      </c>
      <c r="B22" s="4" t="n">
        <v>5</v>
      </c>
      <c r="C22" s="4" t="s">
        <v>30</v>
      </c>
      <c r="D22" s="4" t="n">
        <v>21.2366666666667</v>
      </c>
      <c r="E22" s="4" t="n">
        <v>18.3918523627538</v>
      </c>
      <c r="F22" s="4" t="n">
        <v>8.42</v>
      </c>
      <c r="G22" s="4" t="n">
        <v>2.105</v>
      </c>
    </row>
    <row r="23" customFormat="false" ht="12.8" hidden="false" customHeight="false" outlineLevel="0" collapsed="false">
      <c r="A23" s="4" t="s">
        <v>52</v>
      </c>
      <c r="B23" s="4" t="n">
        <v>3</v>
      </c>
      <c r="C23" s="4" t="s">
        <v>30</v>
      </c>
      <c r="D23" s="4" t="n">
        <v>21.9633333333333</v>
      </c>
      <c r="E23" s="4" t="n">
        <v>2.62107484313846</v>
      </c>
      <c r="F23" s="4" t="n">
        <v>27960.3333333333</v>
      </c>
      <c r="G23" s="4" t="n">
        <v>6990.08333333333</v>
      </c>
    </row>
    <row r="24" customFormat="false" ht="12.8" hidden="false" customHeight="false" outlineLevel="0" collapsed="false">
      <c r="A24" s="4" t="s">
        <v>53</v>
      </c>
      <c r="B24" s="4" t="n">
        <v>3</v>
      </c>
      <c r="C24" s="4" t="s">
        <v>30</v>
      </c>
      <c r="D24" s="4" t="n">
        <v>19.44</v>
      </c>
      <c r="E24" s="4" t="n">
        <v>0.933380951166243</v>
      </c>
      <c r="F24" s="4" t="n">
        <v>94510</v>
      </c>
      <c r="G24" s="4" t="n">
        <v>23627.5</v>
      </c>
    </row>
    <row r="25" customFormat="false" ht="12.8" hidden="false" customHeight="false" outlineLevel="0" collapsed="false">
      <c r="A25" s="4" t="s">
        <v>54</v>
      </c>
      <c r="B25" s="4" t="n">
        <v>3</v>
      </c>
      <c r="C25" s="4" t="s">
        <v>30</v>
      </c>
      <c r="D25" s="4" t="n">
        <v>13.65</v>
      </c>
      <c r="E25" s="4" t="n">
        <v>0.240416305603426</v>
      </c>
      <c r="F25" s="4" t="n">
        <v>5838000</v>
      </c>
      <c r="G25" s="4" t="n">
        <v>1459500</v>
      </c>
      <c r="I25" s="6"/>
    </row>
    <row r="26" customFormat="false" ht="12.8" hidden="false" customHeight="false" outlineLevel="0" collapsed="false">
      <c r="A26" s="4" t="s">
        <v>55</v>
      </c>
      <c r="B26" s="4" t="n">
        <v>3</v>
      </c>
      <c r="C26" s="4" t="s">
        <v>30</v>
      </c>
      <c r="D26" s="4" t="n">
        <v>14.1</v>
      </c>
      <c r="E26" s="4" t="n">
        <v>1.51320851173921</v>
      </c>
      <c r="F26" s="4" t="n">
        <v>5518500</v>
      </c>
      <c r="G26" s="4" t="n">
        <v>1379625</v>
      </c>
      <c r="I26" s="6"/>
    </row>
    <row r="27" customFormat="false" ht="12.8" hidden="false" customHeight="false" outlineLevel="0" collapsed="false">
      <c r="A27" s="4" t="s">
        <v>56</v>
      </c>
      <c r="B27" s="4" t="n">
        <v>3</v>
      </c>
      <c r="C27" s="4" t="s">
        <v>30</v>
      </c>
      <c r="D27" s="4" t="n">
        <v>23.6</v>
      </c>
      <c r="E27" s="4" t="n">
        <v>10.3325650252007</v>
      </c>
      <c r="F27" s="4" t="n">
        <v>211766.8906</v>
      </c>
      <c r="G27" s="4" t="n">
        <v>52941.72265</v>
      </c>
    </row>
    <row r="28" customFormat="false" ht="12.8" hidden="false" customHeight="false" outlineLevel="0" collapsed="false">
      <c r="A28" s="4" t="s">
        <v>57</v>
      </c>
      <c r="B28" s="4" t="n">
        <v>3</v>
      </c>
      <c r="C28" s="4" t="s">
        <v>30</v>
      </c>
      <c r="D28" s="4" t="n">
        <v>15.4433333333333</v>
      </c>
      <c r="E28" s="4" t="n">
        <v>1.77376247940172</v>
      </c>
      <c r="F28" s="4" t="n">
        <v>2526133.33333333</v>
      </c>
      <c r="G28" s="4" t="n">
        <v>631533.333333333</v>
      </c>
    </row>
    <row r="29" customFormat="false" ht="12.8" hidden="false" customHeight="false" outlineLevel="0" collapsed="false">
      <c r="A29" s="4" t="s">
        <v>58</v>
      </c>
      <c r="B29" s="4" t="n">
        <v>3</v>
      </c>
      <c r="C29" s="4" t="s">
        <v>30</v>
      </c>
      <c r="D29" s="4" t="n">
        <v>17.84</v>
      </c>
      <c r="E29" s="4" t="n">
        <v>0.424264068711929</v>
      </c>
      <c r="F29" s="4" t="n">
        <v>279250</v>
      </c>
      <c r="G29" s="4" t="n">
        <v>69812.5</v>
      </c>
    </row>
    <row r="30" customFormat="false" ht="12.8" hidden="false" customHeight="false" outlineLevel="0" collapsed="false">
      <c r="A30" s="4" t="s">
        <v>59</v>
      </c>
      <c r="B30" s="4" t="n">
        <v>3</v>
      </c>
      <c r="C30" s="4" t="s">
        <v>30</v>
      </c>
      <c r="D30" s="4" t="n">
        <v>18.77</v>
      </c>
      <c r="E30" s="4" t="n">
        <v>3.26908244007397</v>
      </c>
      <c r="F30" s="4" t="n">
        <v>500240</v>
      </c>
      <c r="G30" s="4" t="n">
        <v>125060</v>
      </c>
    </row>
    <row r="31" customFormat="false" ht="12.8" hidden="false" customHeight="false" outlineLevel="0" collapsed="false">
      <c r="A31" s="4" t="s">
        <v>60</v>
      </c>
      <c r="B31" s="4" t="n">
        <v>3</v>
      </c>
      <c r="C31" s="4" t="s">
        <v>30</v>
      </c>
      <c r="D31" s="4" t="n">
        <v>39.84</v>
      </c>
      <c r="E31" s="4" t="s">
        <v>61</v>
      </c>
      <c r="F31" s="4" t="n">
        <v>0.02888</v>
      </c>
      <c r="G31" s="4" t="n">
        <v>0.00722</v>
      </c>
    </row>
    <row r="32" customFormat="false" ht="12.8" hidden="false" customHeight="false" outlineLevel="0" collapsed="false">
      <c r="A32" s="4" t="s">
        <v>62</v>
      </c>
      <c r="B32" s="4" t="n">
        <v>3</v>
      </c>
      <c r="C32" s="4" t="s">
        <v>30</v>
      </c>
      <c r="D32" s="4" t="n">
        <v>30.975</v>
      </c>
      <c r="E32" s="4" t="n">
        <v>0.24748737341529</v>
      </c>
      <c r="F32" s="4" t="n">
        <v>18.81</v>
      </c>
      <c r="G32" s="4" t="n">
        <v>4.7025</v>
      </c>
    </row>
    <row r="33" customFormat="false" ht="12.8" hidden="false" customHeight="false" outlineLevel="0" collapsed="false">
      <c r="A33" s="4" t="s">
        <v>63</v>
      </c>
      <c r="B33" s="4" t="n">
        <v>4</v>
      </c>
      <c r="C33" s="4" t="s">
        <v>30</v>
      </c>
      <c r="D33" s="4" t="n">
        <v>31.9766666666667</v>
      </c>
      <c r="E33" s="4" t="n">
        <v>0.19218047073866</v>
      </c>
      <c r="F33" s="4" t="n">
        <v>70.8366666666667</v>
      </c>
      <c r="G33" s="4" t="n">
        <v>17.7091666666667</v>
      </c>
    </row>
    <row r="34" customFormat="false" ht="12.8" hidden="false" customHeight="false" outlineLevel="0" collapsed="false">
      <c r="A34" s="4" t="s">
        <v>64</v>
      </c>
      <c r="B34" s="4" t="n">
        <v>5</v>
      </c>
      <c r="C34" s="4" t="s">
        <v>30</v>
      </c>
      <c r="D34" s="4" t="n">
        <v>0</v>
      </c>
      <c r="E34" s="4" t="n">
        <v>0</v>
      </c>
      <c r="F34" s="4" t="n">
        <v>0</v>
      </c>
      <c r="G34" s="4" t="n">
        <v>0</v>
      </c>
      <c r="I34" s="6"/>
    </row>
    <row r="35" customFormat="false" ht="12.8" hidden="false" customHeight="false" outlineLevel="0" collapsed="false">
      <c r="A35" s="4" t="s">
        <v>65</v>
      </c>
      <c r="B35" s="4" t="n">
        <v>3</v>
      </c>
      <c r="C35" s="4" t="s">
        <v>30</v>
      </c>
      <c r="D35" s="4" t="n">
        <v>12.29</v>
      </c>
      <c r="E35" s="4" t="s">
        <v>35</v>
      </c>
      <c r="F35" s="4" t="n">
        <v>15710000</v>
      </c>
      <c r="G35" s="4" t="n">
        <v>3927500</v>
      </c>
    </row>
    <row r="36" customFormat="false" ht="12.8" hidden="false" customHeight="false" outlineLevel="0" collapsed="false">
      <c r="A36" s="4" t="s">
        <v>66</v>
      </c>
      <c r="B36" s="4" t="n">
        <v>4</v>
      </c>
      <c r="C36" s="4" t="s">
        <v>30</v>
      </c>
      <c r="D36" s="4" t="n">
        <v>15.32</v>
      </c>
      <c r="E36" s="4" t="n">
        <v>1.02586548825857</v>
      </c>
      <c r="F36" s="4" t="n">
        <v>4969333.33333333</v>
      </c>
      <c r="G36" s="4" t="n">
        <v>1242333.33333333</v>
      </c>
    </row>
    <row r="37" customFormat="false" ht="12.8" hidden="false" customHeight="false" outlineLevel="0" collapsed="false">
      <c r="A37" s="4" t="s">
        <v>67</v>
      </c>
      <c r="B37" s="4" t="n">
        <v>4</v>
      </c>
      <c r="C37" s="4" t="s">
        <v>30</v>
      </c>
      <c r="D37" s="4" t="n">
        <v>16.74</v>
      </c>
      <c r="E37" s="4" t="n">
        <v>1.85491239685329</v>
      </c>
      <c r="F37" s="4" t="n">
        <v>2452266.66666667</v>
      </c>
      <c r="G37" s="4" t="n">
        <v>613066.666666667</v>
      </c>
    </row>
    <row r="38" customFormat="false" ht="12.8" hidden="false" customHeight="false" outlineLevel="0" collapsed="false">
      <c r="A38" s="4" t="s">
        <v>68</v>
      </c>
      <c r="B38" s="4" t="n">
        <v>4</v>
      </c>
      <c r="C38" s="4" t="s">
        <v>30</v>
      </c>
      <c r="D38" s="4" t="s">
        <v>61</v>
      </c>
      <c r="E38" s="4" t="s">
        <v>61</v>
      </c>
      <c r="F38" s="4" t="s">
        <v>61</v>
      </c>
      <c r="G38" s="4" t="s">
        <v>61</v>
      </c>
    </row>
    <row r="39" customFormat="false" ht="12.8" hidden="false" customHeight="false" outlineLevel="0" collapsed="false">
      <c r="A39" s="4" t="s">
        <v>69</v>
      </c>
      <c r="B39" s="4" t="n">
        <v>5</v>
      </c>
      <c r="C39" s="4" t="s">
        <v>30</v>
      </c>
      <c r="D39" s="4" t="n">
        <v>0</v>
      </c>
      <c r="E39" s="4" t="n">
        <v>0</v>
      </c>
      <c r="F39" s="4" t="n">
        <v>0</v>
      </c>
      <c r="G39" s="4" t="n">
        <v>0</v>
      </c>
    </row>
    <row r="40" customFormat="false" ht="12.8" hidden="false" customHeight="false" outlineLevel="0" collapsed="false">
      <c r="A40" s="4" t="s">
        <v>70</v>
      </c>
      <c r="B40" s="4" t="n">
        <v>4</v>
      </c>
      <c r="C40" s="4" t="s">
        <v>30</v>
      </c>
      <c r="D40" s="4" t="n">
        <v>17.25</v>
      </c>
      <c r="E40" s="4" t="n">
        <v>1.40353126078474</v>
      </c>
      <c r="F40" s="4" t="n">
        <v>1521300</v>
      </c>
      <c r="G40" s="4" t="n">
        <v>380325</v>
      </c>
    </row>
    <row r="41" customFormat="false" ht="12.8" hidden="false" customHeight="false" outlineLevel="0" collapsed="false">
      <c r="A41" s="4" t="s">
        <v>71</v>
      </c>
      <c r="B41" s="4" t="n">
        <v>3</v>
      </c>
      <c r="C41" s="4" t="s">
        <v>30</v>
      </c>
      <c r="D41" s="4" t="n">
        <v>14.3666666666667</v>
      </c>
      <c r="E41" s="4" t="n">
        <v>0.474271370982198</v>
      </c>
      <c r="F41" s="4" t="n">
        <v>3590000</v>
      </c>
      <c r="G41" s="4" t="n">
        <v>897500</v>
      </c>
    </row>
    <row r="42" customFormat="false" ht="12.8" hidden="false" customHeight="false" outlineLevel="0" collapsed="false">
      <c r="A42" s="4" t="s">
        <v>72</v>
      </c>
      <c r="B42" s="4" t="n">
        <v>3</v>
      </c>
      <c r="C42" s="4" t="s">
        <v>30</v>
      </c>
      <c r="D42" s="4" t="n">
        <v>14.31</v>
      </c>
      <c r="E42" s="4" t="n">
        <v>0.0565685424949239</v>
      </c>
      <c r="F42" s="4" t="n">
        <v>3583500</v>
      </c>
      <c r="G42" s="4" t="n">
        <v>895875</v>
      </c>
    </row>
    <row r="43" customFormat="false" ht="12.8" hidden="false" customHeight="false" outlineLevel="0" collapsed="false">
      <c r="A43" s="4" t="s">
        <v>73</v>
      </c>
      <c r="B43" s="4" t="n">
        <v>5</v>
      </c>
      <c r="C43" s="4" t="s">
        <v>30</v>
      </c>
      <c r="D43" s="4" t="n">
        <v>0</v>
      </c>
      <c r="E43" s="4" t="n">
        <v>0</v>
      </c>
      <c r="F43" s="4" t="n">
        <v>0</v>
      </c>
      <c r="G43" s="4" t="n">
        <v>0</v>
      </c>
      <c r="I43" s="6"/>
    </row>
    <row r="44" customFormat="false" ht="12.8" hidden="false" customHeight="false" outlineLevel="0" collapsed="false">
      <c r="A44" s="4" t="s">
        <v>74</v>
      </c>
      <c r="B44" s="4" t="n">
        <v>5</v>
      </c>
      <c r="C44" s="4" t="s">
        <v>30</v>
      </c>
      <c r="D44" s="4" t="n">
        <v>15.4433333333333</v>
      </c>
      <c r="E44" s="4" t="n">
        <v>0.100166528008778</v>
      </c>
      <c r="F44" s="4" t="n">
        <v>4936333.33333333</v>
      </c>
      <c r="G44" s="4" t="n">
        <v>1234083.33333333</v>
      </c>
      <c r="I44" s="6"/>
    </row>
    <row r="45" customFormat="false" ht="12.8" hidden="false" customHeight="false" outlineLevel="0" collapsed="false">
      <c r="A45" s="4" t="s">
        <v>75</v>
      </c>
      <c r="B45" s="4" t="n">
        <v>5</v>
      </c>
      <c r="C45" s="4" t="s">
        <v>30</v>
      </c>
      <c r="D45" s="4" t="n">
        <v>16.8533333333333</v>
      </c>
      <c r="E45" s="4" t="n">
        <v>0.371662929727103</v>
      </c>
      <c r="F45" s="4" t="n">
        <v>1672666.66666667</v>
      </c>
      <c r="G45" s="4" t="n">
        <v>418166.666666667</v>
      </c>
      <c r="I45" s="6"/>
    </row>
    <row r="46" customFormat="false" ht="12.8" hidden="false" customHeight="false" outlineLevel="0" collapsed="false">
      <c r="A46" s="4" t="s">
        <v>76</v>
      </c>
      <c r="B46" s="4" t="n">
        <v>3</v>
      </c>
      <c r="C46" s="4" t="s">
        <v>30</v>
      </c>
      <c r="D46" s="4" t="n">
        <v>14.29</v>
      </c>
      <c r="E46" s="4" t="s">
        <v>35</v>
      </c>
      <c r="F46" s="4" t="n">
        <v>3645000</v>
      </c>
      <c r="G46" s="4" t="n">
        <v>911250</v>
      </c>
      <c r="K46" s="6"/>
    </row>
    <row r="47" customFormat="false" ht="12.8" hidden="false" customHeight="false" outlineLevel="0" collapsed="false">
      <c r="A47" s="4" t="s">
        <v>77</v>
      </c>
      <c r="B47" s="4" t="n">
        <v>5</v>
      </c>
      <c r="C47" s="4" t="s">
        <v>30</v>
      </c>
      <c r="D47" s="4" t="n">
        <v>19.1833333333333</v>
      </c>
      <c r="E47" s="4" t="n">
        <v>4.03529841936545</v>
      </c>
      <c r="F47" s="4" t="n">
        <v>1111611.66666667</v>
      </c>
      <c r="G47" s="4" t="n">
        <v>277902.916666667</v>
      </c>
      <c r="K47" s="6"/>
    </row>
    <row r="48" customFormat="false" ht="12.8" hidden="false" customHeight="false" outlineLevel="0" collapsed="false">
      <c r="A48" s="4" t="s">
        <v>78</v>
      </c>
      <c r="B48" s="4" t="n">
        <v>5</v>
      </c>
      <c r="C48" s="4" t="s">
        <v>30</v>
      </c>
      <c r="D48" s="4" t="n">
        <v>16.84</v>
      </c>
      <c r="E48" s="4" t="n">
        <v>0.141421356237312</v>
      </c>
      <c r="F48" s="4" t="n">
        <v>1645500</v>
      </c>
      <c r="G48" s="4" t="n">
        <v>411375</v>
      </c>
      <c r="K48" s="6"/>
    </row>
    <row r="49" customFormat="false" ht="12.8" hidden="false" customHeight="false" outlineLevel="0" collapsed="false">
      <c r="A49" s="4" t="s">
        <v>79</v>
      </c>
      <c r="B49" s="4" t="n">
        <v>4</v>
      </c>
      <c r="C49" s="4" t="s">
        <v>30</v>
      </c>
      <c r="D49" s="4" t="n">
        <v>17.2733333333333</v>
      </c>
      <c r="E49" s="4" t="n">
        <v>1.54532628701298</v>
      </c>
      <c r="F49" s="4" t="n">
        <v>1582866.66666667</v>
      </c>
      <c r="G49" s="4" t="n">
        <v>395716.666666667</v>
      </c>
      <c r="K49" s="6"/>
    </row>
    <row r="50" customFormat="false" ht="12.8" hidden="false" customHeight="false" outlineLevel="0" collapsed="false">
      <c r="A50" s="4" t="s">
        <v>80</v>
      </c>
      <c r="B50" s="4" t="n">
        <v>4</v>
      </c>
      <c r="C50" s="4" t="s">
        <v>30</v>
      </c>
      <c r="D50" s="4" t="s">
        <v>81</v>
      </c>
      <c r="E50" s="4" t="s">
        <v>81</v>
      </c>
      <c r="F50" s="4" t="s">
        <v>81</v>
      </c>
      <c r="G50" s="4" t="s">
        <v>81</v>
      </c>
      <c r="K50" s="6"/>
    </row>
    <row r="51" customFormat="false" ht="12.8" hidden="false" customHeight="false" outlineLevel="0" collapsed="false">
      <c r="A51" s="4" t="s">
        <v>82</v>
      </c>
      <c r="B51" s="4" t="n">
        <v>5</v>
      </c>
      <c r="C51" s="4" t="s">
        <v>30</v>
      </c>
      <c r="D51" s="4" t="n">
        <v>0</v>
      </c>
      <c r="E51" s="4" t="n">
        <v>0</v>
      </c>
      <c r="F51" s="4" t="n">
        <v>0</v>
      </c>
      <c r="G51" s="4" t="n">
        <v>0</v>
      </c>
      <c r="K51" s="6"/>
    </row>
    <row r="52" customFormat="false" ht="12.8" hidden="false" customHeight="false" outlineLevel="0" collapsed="false">
      <c r="A52" s="4" t="s">
        <v>83</v>
      </c>
      <c r="B52" s="4" t="n">
        <v>5</v>
      </c>
      <c r="C52" s="4" t="s">
        <v>30</v>
      </c>
      <c r="D52" s="4" t="n">
        <v>22.86</v>
      </c>
      <c r="E52" s="4" t="n">
        <v>19.8602895245764</v>
      </c>
      <c r="F52" s="4" t="n">
        <v>2.3154</v>
      </c>
      <c r="G52" s="4" t="n">
        <v>0.57885</v>
      </c>
      <c r="K52" s="6"/>
    </row>
    <row r="53" customFormat="false" ht="12.8" hidden="false" customHeight="false" outlineLevel="0" collapsed="false">
      <c r="A53" s="4" t="s">
        <v>84</v>
      </c>
      <c r="B53" s="4" t="n">
        <v>4</v>
      </c>
      <c r="C53" s="4" t="s">
        <v>30</v>
      </c>
      <c r="D53" s="4" t="n">
        <v>15.1966666666667</v>
      </c>
      <c r="E53" s="4" t="n">
        <v>0.492172056636024</v>
      </c>
      <c r="F53" s="4" t="n">
        <v>4893333.33333333</v>
      </c>
      <c r="G53" s="4" t="n">
        <v>1223333.33333333</v>
      </c>
      <c r="K53" s="6"/>
    </row>
    <row r="54" customFormat="false" ht="12.8" hidden="false" customHeight="false" outlineLevel="0" collapsed="false">
      <c r="A54" s="4" t="s">
        <v>85</v>
      </c>
      <c r="B54" s="4" t="n">
        <v>5</v>
      </c>
      <c r="C54" s="4" t="s">
        <v>30</v>
      </c>
      <c r="D54" s="4" t="n">
        <v>0</v>
      </c>
      <c r="E54" s="4" t="n">
        <v>0</v>
      </c>
      <c r="F54" s="4" t="n">
        <v>0</v>
      </c>
      <c r="G54" s="4" t="n">
        <v>0</v>
      </c>
      <c r="K54" s="6"/>
    </row>
    <row r="55" customFormat="false" ht="12.8" hidden="false" customHeight="false" outlineLevel="0" collapsed="false">
      <c r="A55" s="4" t="s">
        <v>86</v>
      </c>
      <c r="B55" s="4" t="n">
        <v>5</v>
      </c>
      <c r="C55" s="4" t="s">
        <v>30</v>
      </c>
      <c r="D55" s="4" t="n">
        <v>0</v>
      </c>
      <c r="E55" s="4" t="n">
        <v>0</v>
      </c>
      <c r="F55" s="4" t="n">
        <v>0</v>
      </c>
      <c r="G55" s="4" t="n">
        <v>0</v>
      </c>
      <c r="K55" s="6"/>
    </row>
    <row r="56" customFormat="false" ht="12.8" hidden="false" customHeight="false" outlineLevel="0" collapsed="false">
      <c r="A56" s="4" t="s">
        <v>87</v>
      </c>
      <c r="B56" s="4" t="n">
        <v>5</v>
      </c>
      <c r="C56" s="4" t="s">
        <v>30</v>
      </c>
      <c r="D56" s="4" t="n">
        <v>0</v>
      </c>
      <c r="E56" s="4" t="n">
        <v>0</v>
      </c>
      <c r="F56" s="4" t="n">
        <v>0</v>
      </c>
      <c r="G56" s="4" t="n">
        <v>0</v>
      </c>
      <c r="K56" s="6"/>
    </row>
    <row r="57" customFormat="false" ht="12.8" hidden="false" customHeight="false" outlineLevel="0" collapsed="false">
      <c r="A57" s="4" t="s">
        <v>88</v>
      </c>
      <c r="B57" s="4" t="n">
        <v>4</v>
      </c>
      <c r="C57" s="4" t="s">
        <v>30</v>
      </c>
      <c r="D57" s="4" t="n">
        <v>18.7733333333333</v>
      </c>
      <c r="E57" s="4" t="n">
        <v>4.19643102330222</v>
      </c>
      <c r="F57" s="4" t="n">
        <v>1490983.33333333</v>
      </c>
      <c r="G57" s="4" t="n">
        <v>372745.833333333</v>
      </c>
      <c r="K57" s="6"/>
    </row>
    <row r="58" customFormat="false" ht="12.8" hidden="false" customHeight="false" outlineLevel="0" collapsed="false">
      <c r="A58" s="4" t="s">
        <v>89</v>
      </c>
      <c r="B58" s="4" t="n">
        <v>4</v>
      </c>
      <c r="C58" s="4" t="s">
        <v>30</v>
      </c>
      <c r="D58" s="4" t="n">
        <v>17.8166666666667</v>
      </c>
      <c r="E58" s="4" t="n">
        <v>0.941187193566366</v>
      </c>
      <c r="F58" s="4" t="n">
        <v>933566.666666667</v>
      </c>
      <c r="G58" s="4" t="n">
        <v>233391.666666667</v>
      </c>
      <c r="K58" s="6"/>
    </row>
    <row r="59" customFormat="false" ht="12.8" hidden="false" customHeight="false" outlineLevel="0" collapsed="false">
      <c r="A59" s="4" t="s">
        <v>90</v>
      </c>
      <c r="B59" s="4" t="n">
        <v>4</v>
      </c>
      <c r="C59" s="4" t="s">
        <v>30</v>
      </c>
      <c r="D59" s="4" t="n">
        <v>16.3</v>
      </c>
      <c r="E59" s="4" t="n">
        <v>0.121243556529821</v>
      </c>
      <c r="F59" s="4" t="n">
        <v>2280333.33333333</v>
      </c>
      <c r="G59" s="4" t="n">
        <v>570083.333333333</v>
      </c>
      <c r="K59" s="6"/>
    </row>
    <row r="60" customFormat="false" ht="12.8" hidden="false" customHeight="false" outlineLevel="0" collapsed="false">
      <c r="A60" s="4" t="s">
        <v>91</v>
      </c>
      <c r="B60" s="4" t="n">
        <v>4</v>
      </c>
      <c r="C60" s="4" t="s">
        <v>30</v>
      </c>
      <c r="D60" s="4" t="n">
        <v>15.8</v>
      </c>
      <c r="E60" s="4" t="n">
        <v>0.195192212959432</v>
      </c>
      <c r="F60" s="4" t="n">
        <v>3183333.33333333</v>
      </c>
      <c r="G60" s="4" t="n">
        <v>795833.333333333</v>
      </c>
      <c r="K60" s="6"/>
    </row>
    <row r="61" customFormat="false" ht="12.8" hidden="false" customHeight="false" outlineLevel="0" collapsed="false">
      <c r="A61" s="4" t="s">
        <v>92</v>
      </c>
      <c r="B61" s="4" t="n">
        <v>4</v>
      </c>
      <c r="C61" s="4" t="s">
        <v>30</v>
      </c>
      <c r="D61" s="4" t="n">
        <v>17.4166666666667</v>
      </c>
      <c r="E61" s="4" t="n">
        <v>0.120554275466835</v>
      </c>
      <c r="F61" s="4" t="n">
        <v>1088333.33333333</v>
      </c>
      <c r="G61" s="4" t="n">
        <v>272083.333333333</v>
      </c>
      <c r="K61" s="6"/>
    </row>
    <row r="62" customFormat="false" ht="12.8" hidden="false" customHeight="false" outlineLevel="0" collapsed="false">
      <c r="A62" s="4" t="s">
        <v>93</v>
      </c>
      <c r="B62" s="4" t="n">
        <v>4</v>
      </c>
      <c r="C62" s="4" t="s">
        <v>30</v>
      </c>
      <c r="D62" s="4" t="n">
        <v>17.59</v>
      </c>
      <c r="E62" s="4" t="n">
        <v>0.252388589282479</v>
      </c>
      <c r="F62" s="4" t="n">
        <v>977333.333333333</v>
      </c>
      <c r="G62" s="4" t="n">
        <v>244333.333333333</v>
      </c>
      <c r="K62" s="6"/>
    </row>
    <row r="63" customFormat="false" ht="12.8" hidden="false" customHeight="false" outlineLevel="0" collapsed="false">
      <c r="A63" s="4" t="s">
        <v>94</v>
      </c>
      <c r="B63" s="4" t="n">
        <v>4</v>
      </c>
      <c r="C63" s="4" t="s">
        <v>30</v>
      </c>
      <c r="D63" s="4" t="n">
        <v>17.29</v>
      </c>
      <c r="E63" s="4" t="n">
        <v>0.183303027798233</v>
      </c>
      <c r="F63" s="4" t="n">
        <v>1187000</v>
      </c>
      <c r="G63" s="4" t="n">
        <v>296750</v>
      </c>
      <c r="K63" s="6"/>
    </row>
    <row r="64" customFormat="false" ht="12.8" hidden="false" customHeight="false" outlineLevel="0" collapsed="false">
      <c r="A64" s="4" t="s">
        <v>95</v>
      </c>
      <c r="B64" s="4" t="n">
        <v>4</v>
      </c>
      <c r="C64" s="4" t="s">
        <v>30</v>
      </c>
      <c r="D64" s="4" t="n">
        <v>23.1366666666667</v>
      </c>
      <c r="E64" s="4" t="n">
        <v>0.21733231083604</v>
      </c>
      <c r="F64" s="4" t="n">
        <v>24740</v>
      </c>
      <c r="G64" s="4" t="n">
        <v>6185</v>
      </c>
      <c r="K64" s="6"/>
    </row>
    <row r="65" customFormat="false" ht="12.8" hidden="false" customHeight="false" outlineLevel="0" collapsed="false">
      <c r="A65" s="4" t="s">
        <v>96</v>
      </c>
      <c r="B65" s="4" t="n">
        <v>4</v>
      </c>
      <c r="C65" s="4" t="s">
        <v>30</v>
      </c>
      <c r="D65" s="4" t="n">
        <v>14.56</v>
      </c>
      <c r="E65" s="4" t="n">
        <v>0.511566222497147</v>
      </c>
      <c r="F65" s="4" t="n">
        <v>7455000</v>
      </c>
      <c r="G65" s="4" t="n">
        <v>1863750</v>
      </c>
      <c r="K65" s="6"/>
    </row>
    <row r="66" customFormat="false" ht="12.8" hidden="false" customHeight="false" outlineLevel="0" collapsed="false">
      <c r="A66" s="4" t="s">
        <v>97</v>
      </c>
      <c r="B66" s="4" t="n">
        <v>5</v>
      </c>
      <c r="C66" s="4" t="s">
        <v>30</v>
      </c>
      <c r="D66" s="4" t="n">
        <v>17.455</v>
      </c>
      <c r="E66" s="4" t="n">
        <v>0.388908729652602</v>
      </c>
      <c r="F66" s="4" t="n">
        <v>1042050</v>
      </c>
      <c r="G66" s="4" t="n">
        <v>260512.5</v>
      </c>
      <c r="K66" s="6"/>
    </row>
    <row r="67" customFormat="false" ht="12.8" hidden="false" customHeight="false" outlineLevel="0" collapsed="false">
      <c r="A67" s="4" t="s">
        <v>98</v>
      </c>
      <c r="B67" s="4" t="n">
        <v>5</v>
      </c>
      <c r="C67" s="4" t="s">
        <v>30</v>
      </c>
      <c r="D67" s="4" t="n">
        <v>22.1166666666667</v>
      </c>
      <c r="E67" s="4" t="n">
        <v>0.750555349946513</v>
      </c>
      <c r="F67" s="4" t="n">
        <v>29326.6666666667</v>
      </c>
      <c r="G67" s="4" t="n">
        <v>7331.66666666667</v>
      </c>
      <c r="K67" s="6"/>
    </row>
    <row r="68" customFormat="false" ht="12.8" hidden="false" customHeight="false" outlineLevel="0" collapsed="false">
      <c r="A68" s="4" t="s">
        <v>99</v>
      </c>
      <c r="B68" s="4" t="n">
        <v>5</v>
      </c>
      <c r="C68" s="4" t="s">
        <v>30</v>
      </c>
      <c r="D68" s="4" t="n">
        <v>7.99</v>
      </c>
      <c r="E68" s="4" t="n">
        <v>13.8390859524753</v>
      </c>
      <c r="F68" s="4" t="n">
        <v>2041.33333333333</v>
      </c>
      <c r="G68" s="4" t="n">
        <v>510.333333333333</v>
      </c>
      <c r="K68" s="6"/>
    </row>
    <row r="69" customFormat="false" ht="12.8" hidden="false" customHeight="false" outlineLevel="0" collapsed="false">
      <c r="A69" s="4" t="s">
        <v>100</v>
      </c>
      <c r="B69" s="4" t="n">
        <v>5</v>
      </c>
      <c r="C69" s="4" t="s">
        <v>30</v>
      </c>
      <c r="D69" s="4" t="n">
        <v>0</v>
      </c>
      <c r="E69" s="4" t="n">
        <v>0</v>
      </c>
      <c r="F69" s="4" t="n">
        <v>0</v>
      </c>
      <c r="G69" s="4" t="n">
        <v>0</v>
      </c>
      <c r="K69" s="6"/>
    </row>
    <row r="70" customFormat="false" ht="12.8" hidden="false" customHeight="false" outlineLevel="0" collapsed="false">
      <c r="A70" s="4" t="s">
        <v>101</v>
      </c>
      <c r="B70" s="4" t="n">
        <v>5</v>
      </c>
      <c r="C70" s="4" t="s">
        <v>30</v>
      </c>
      <c r="D70" s="4" t="n">
        <v>0</v>
      </c>
      <c r="E70" s="4" t="n">
        <v>0</v>
      </c>
      <c r="F70" s="4" t="n">
        <v>0</v>
      </c>
      <c r="G70" s="4" t="n">
        <v>0</v>
      </c>
      <c r="K70" s="6"/>
      <c r="N70" s="6"/>
    </row>
    <row r="71" customFormat="false" ht="12.8" hidden="false" customHeight="false" outlineLevel="0" collapsed="false">
      <c r="A71" s="7"/>
      <c r="B71" s="7" t="n">
        <v>2</v>
      </c>
      <c r="C71" s="7" t="n">
        <v>17.34</v>
      </c>
      <c r="D71" s="8" t="n">
        <v>2459000</v>
      </c>
      <c r="E71" s="8"/>
      <c r="F71" s="8"/>
      <c r="G71" s="7"/>
      <c r="H71" s="7"/>
      <c r="K71" s="6"/>
      <c r="N71" s="6"/>
    </row>
    <row r="72" customFormat="false" ht="12.8" hidden="false" customHeight="false" outlineLevel="0" collapsed="false">
      <c r="A72" s="0"/>
      <c r="B72" s="0" t="n">
        <v>2</v>
      </c>
      <c r="C72" s="0" t="n">
        <v>17.09</v>
      </c>
      <c r="D72" s="9" t="n">
        <v>2970000</v>
      </c>
      <c r="E72" s="9"/>
      <c r="F72" s="9"/>
      <c r="G72" s="0"/>
      <c r="H72" s="0"/>
      <c r="N72" s="6"/>
    </row>
    <row r="73" customFormat="false" ht="12.8" hidden="false" customHeight="false" outlineLevel="0" collapsed="false">
      <c r="A73" s="0" t="s">
        <v>102</v>
      </c>
      <c r="B73" s="0" t="n">
        <v>2</v>
      </c>
      <c r="C73" s="0" t="n">
        <v>17.09</v>
      </c>
      <c r="D73" s="9" t="n">
        <v>2984000</v>
      </c>
      <c r="E73" s="9" t="n">
        <f aca="false">AVERAGE(D71:D73)</f>
        <v>2804333.33333333</v>
      </c>
      <c r="F73" s="9" t="n">
        <f aca="false">STDEV(D71:D73)</f>
        <v>299149.349545229</v>
      </c>
      <c r="G73" s="0" t="n">
        <v>4</v>
      </c>
      <c r="H73" s="9" t="n">
        <f aca="false">E73/G73</f>
        <v>701083.333333333</v>
      </c>
      <c r="K73" s="6"/>
      <c r="N73" s="6"/>
    </row>
    <row r="74" customFormat="false" ht="12.8" hidden="false" customHeight="false" outlineLevel="0" collapsed="false">
      <c r="A74" s="7"/>
      <c r="B74" s="7" t="n">
        <v>2</v>
      </c>
      <c r="C74" s="7" t="n">
        <v>16.92</v>
      </c>
      <c r="D74" s="8" t="n">
        <v>3398000</v>
      </c>
      <c r="E74" s="8"/>
      <c r="F74" s="8"/>
      <c r="G74" s="7"/>
      <c r="H74" s="7"/>
      <c r="K74" s="6"/>
      <c r="N74" s="6"/>
    </row>
    <row r="75" customFormat="false" ht="12.8" hidden="false" customHeight="false" outlineLevel="0" collapsed="false">
      <c r="A75" s="10"/>
      <c r="B75" s="10" t="n">
        <v>2</v>
      </c>
      <c r="C75" s="10" t="n">
        <v>16.81</v>
      </c>
      <c r="D75" s="11" t="n">
        <v>3676000</v>
      </c>
      <c r="E75" s="11"/>
      <c r="F75" s="11"/>
      <c r="G75" s="10"/>
      <c r="H75" s="10"/>
      <c r="K75" s="6"/>
      <c r="N75" s="6"/>
    </row>
    <row r="76" customFormat="false" ht="12.8" hidden="false" customHeight="false" outlineLevel="0" collapsed="false">
      <c r="A76" s="12" t="s">
        <v>103</v>
      </c>
      <c r="B76" s="12" t="n">
        <v>2</v>
      </c>
      <c r="C76" s="12" t="n">
        <v>16.87</v>
      </c>
      <c r="D76" s="13" t="n">
        <v>3527000</v>
      </c>
      <c r="E76" s="13" t="n">
        <f aca="false">AVERAGE(D74:D76)</f>
        <v>3533666.66666667</v>
      </c>
      <c r="F76" s="13" t="n">
        <f aca="false">STDEV(D74:D76)</f>
        <v>139119.852405519</v>
      </c>
      <c r="G76" s="12" t="n">
        <v>4</v>
      </c>
      <c r="H76" s="13" t="n">
        <f aca="false">E76/G76</f>
        <v>883416.666666667</v>
      </c>
      <c r="K76" s="6"/>
    </row>
    <row r="77" customFormat="false" ht="12.8" hidden="false" customHeight="false" outlineLevel="0" collapsed="false">
      <c r="A77" s="0"/>
      <c r="B77" s="0" t="n">
        <v>2</v>
      </c>
      <c r="C77" s="0" t="n">
        <v>17.1</v>
      </c>
      <c r="D77" s="9" t="n">
        <v>2957000</v>
      </c>
      <c r="E77" s="9"/>
      <c r="F77" s="9"/>
      <c r="G77" s="0"/>
      <c r="H77" s="7"/>
      <c r="K77" s="6"/>
    </row>
    <row r="78" customFormat="false" ht="12.8" hidden="false" customHeight="false" outlineLevel="0" collapsed="false">
      <c r="A78" s="0"/>
      <c r="B78" s="0" t="n">
        <v>2</v>
      </c>
      <c r="C78" s="0" t="n">
        <v>17.13</v>
      </c>
      <c r="D78" s="9" t="n">
        <v>2890000</v>
      </c>
      <c r="E78" s="9"/>
      <c r="F78" s="9"/>
      <c r="G78" s="0"/>
      <c r="H78" s="0"/>
    </row>
    <row r="79" customFormat="false" ht="12.8" hidden="false" customHeight="false" outlineLevel="0" collapsed="false">
      <c r="A79" s="0" t="s">
        <v>104</v>
      </c>
      <c r="B79" s="0" t="n">
        <v>2</v>
      </c>
      <c r="C79" s="0" t="n">
        <v>17.18</v>
      </c>
      <c r="D79" s="9" t="n">
        <v>2770000</v>
      </c>
      <c r="E79" s="9" t="n">
        <f aca="false">AVERAGE(D77:D79)</f>
        <v>2872333.33333333</v>
      </c>
      <c r="F79" s="9" t="n">
        <f aca="false">STDEV(D77:D79)</f>
        <v>94743.5134103298</v>
      </c>
      <c r="G79" s="0" t="n">
        <v>4</v>
      </c>
      <c r="H79" s="9" t="n">
        <f aca="false">E79/G79</f>
        <v>718083.333333333</v>
      </c>
      <c r="K79" s="6"/>
      <c r="N79" s="6"/>
    </row>
    <row r="80" customFormat="false" ht="12.8" hidden="false" customHeight="false" outlineLevel="0" collapsed="false">
      <c r="A80" s="7"/>
      <c r="B80" s="7" t="n">
        <v>2</v>
      </c>
      <c r="C80" s="7" t="s">
        <v>105</v>
      </c>
      <c r="D80" s="7" t="s">
        <v>106</v>
      </c>
      <c r="E80" s="8"/>
      <c r="F80" s="8"/>
      <c r="G80" s="7"/>
      <c r="H80" s="7"/>
      <c r="K80" s="6"/>
      <c r="N80" s="6"/>
    </row>
    <row r="81" customFormat="false" ht="12.8" hidden="false" customHeight="false" outlineLevel="0" collapsed="false">
      <c r="A81" s="10"/>
      <c r="B81" s="10" t="n">
        <v>2</v>
      </c>
      <c r="C81" s="10" t="n">
        <v>18.97</v>
      </c>
      <c r="D81" s="11" t="n">
        <v>703800</v>
      </c>
      <c r="E81" s="11"/>
      <c r="F81" s="11"/>
      <c r="G81" s="10"/>
      <c r="H81" s="10"/>
      <c r="N81" s="6"/>
    </row>
    <row r="82" customFormat="false" ht="12.8" hidden="false" customHeight="false" outlineLevel="0" collapsed="false">
      <c r="A82" s="12" t="s">
        <v>107</v>
      </c>
      <c r="B82" s="12" t="n">
        <v>2</v>
      </c>
      <c r="C82" s="12" t="n">
        <v>17.82</v>
      </c>
      <c r="D82" s="13" t="n">
        <v>1699000</v>
      </c>
      <c r="E82" s="13" t="n">
        <f aca="false">AVERAGE(D80:D82)</f>
        <v>1201400</v>
      </c>
      <c r="F82" s="13" t="n">
        <f aca="false">STDEV(D80:D82)</f>
        <v>703712.668636852</v>
      </c>
      <c r="G82" s="12" t="n">
        <v>4</v>
      </c>
      <c r="H82" s="13" t="n">
        <f aca="false">E82/G82</f>
        <v>300350</v>
      </c>
      <c r="K82" s="6"/>
      <c r="N82" s="6"/>
    </row>
    <row r="83" customFormat="false" ht="12.8" hidden="false" customHeight="false" outlineLevel="0" collapsed="false">
      <c r="A83" s="7"/>
      <c r="B83" s="7" t="n">
        <v>2</v>
      </c>
      <c r="C83" s="7" t="n">
        <v>16.4</v>
      </c>
      <c r="D83" s="8" t="n">
        <v>5056000</v>
      </c>
      <c r="E83" s="9"/>
      <c r="F83" s="9"/>
      <c r="G83" s="7"/>
      <c r="H83" s="7"/>
      <c r="K83" s="6"/>
      <c r="N83" s="6"/>
    </row>
    <row r="84" customFormat="false" ht="12.8" hidden="false" customHeight="false" outlineLevel="0" collapsed="false">
      <c r="A84" s="10"/>
      <c r="B84" s="10" t="n">
        <v>2</v>
      </c>
      <c r="C84" s="10" t="n">
        <v>16.37</v>
      </c>
      <c r="D84" s="11" t="n">
        <v>5162000</v>
      </c>
      <c r="E84" s="9"/>
      <c r="F84" s="9"/>
      <c r="G84" s="10"/>
      <c r="H84" s="10"/>
      <c r="N84" s="6"/>
    </row>
    <row r="85" customFormat="false" ht="12.8" hidden="false" customHeight="false" outlineLevel="0" collapsed="false">
      <c r="A85" s="12" t="s">
        <v>108</v>
      </c>
      <c r="B85" s="12" t="n">
        <v>2</v>
      </c>
      <c r="C85" s="12" t="n">
        <v>16.32</v>
      </c>
      <c r="D85" s="13" t="n">
        <v>5369000</v>
      </c>
      <c r="E85" s="9" t="n">
        <f aca="false">AVERAGE(D83:D85)</f>
        <v>5195666.66666667</v>
      </c>
      <c r="F85" s="9" t="n">
        <f aca="false">STDEV(D83:D85)</f>
        <v>159192.755279043</v>
      </c>
      <c r="G85" s="12" t="n">
        <v>4</v>
      </c>
      <c r="H85" s="9" t="n">
        <f aca="false">E85/G85</f>
        <v>1298916.66666667</v>
      </c>
      <c r="K85" s="6"/>
      <c r="N85" s="6"/>
    </row>
    <row r="86" customFormat="false" ht="12.8" hidden="false" customHeight="false" outlineLevel="0" collapsed="false">
      <c r="A86" s="0"/>
      <c r="B86" s="0" t="n">
        <v>2</v>
      </c>
      <c r="C86" s="0" t="n">
        <v>26.07</v>
      </c>
      <c r="D86" s="9" t="n">
        <v>3084</v>
      </c>
      <c r="E86" s="8"/>
      <c r="F86" s="8"/>
      <c r="G86" s="0"/>
      <c r="H86" s="7"/>
      <c r="K86" s="6"/>
      <c r="N86" s="6"/>
    </row>
    <row r="87" customFormat="false" ht="12.8" hidden="false" customHeight="false" outlineLevel="0" collapsed="false">
      <c r="A87" s="0"/>
      <c r="B87" s="0" t="n">
        <v>2</v>
      </c>
      <c r="C87" s="0" t="n">
        <v>25.94</v>
      </c>
      <c r="D87" s="9" t="n">
        <v>3388</v>
      </c>
      <c r="E87" s="11"/>
      <c r="F87" s="11"/>
      <c r="G87" s="0"/>
      <c r="H87" s="10"/>
      <c r="K87" s="6"/>
      <c r="N87" s="6"/>
    </row>
    <row r="88" customFormat="false" ht="12.8" hidden="false" customHeight="false" outlineLevel="0" collapsed="false">
      <c r="A88" s="0" t="s">
        <v>109</v>
      </c>
      <c r="B88" s="0" t="n">
        <v>2</v>
      </c>
      <c r="C88" s="0" t="n">
        <v>26.12</v>
      </c>
      <c r="D88" s="9" t="n">
        <v>2969</v>
      </c>
      <c r="E88" s="13" t="n">
        <f aca="false">AVERAGE(D86:D88)</f>
        <v>3147</v>
      </c>
      <c r="F88" s="13" t="n">
        <f aca="false">STDEV(D86:D88)</f>
        <v>216.487874949153</v>
      </c>
      <c r="G88" s="0" t="n">
        <v>4</v>
      </c>
      <c r="H88" s="13" t="n">
        <f aca="false">E88/G88</f>
        <v>786.75</v>
      </c>
      <c r="K88" s="6"/>
      <c r="N88" s="6"/>
    </row>
    <row r="89" customFormat="false" ht="12.8" hidden="false" customHeight="false" outlineLevel="0" collapsed="false">
      <c r="A89" s="7"/>
      <c r="B89" s="7" t="n">
        <v>2</v>
      </c>
      <c r="C89" s="7" t="n">
        <v>16.19</v>
      </c>
      <c r="D89" s="8" t="n">
        <v>5904000</v>
      </c>
      <c r="E89" s="9"/>
      <c r="F89" s="9"/>
      <c r="G89" s="7"/>
      <c r="H89" s="7"/>
      <c r="K89" s="6"/>
      <c r="N89" s="6"/>
    </row>
    <row r="90" customFormat="false" ht="12.8" hidden="false" customHeight="false" outlineLevel="0" collapsed="false">
      <c r="A90" s="10"/>
      <c r="B90" s="10" t="n">
        <v>2</v>
      </c>
      <c r="C90" s="10" t="n">
        <v>16.17</v>
      </c>
      <c r="D90" s="11" t="n">
        <v>6000000</v>
      </c>
      <c r="E90" s="9"/>
      <c r="F90" s="9"/>
      <c r="G90" s="10"/>
      <c r="H90" s="10"/>
      <c r="K90" s="6"/>
      <c r="N90" s="6"/>
    </row>
    <row r="91" customFormat="false" ht="12.8" hidden="false" customHeight="false" outlineLevel="0" collapsed="false">
      <c r="A91" s="12" t="s">
        <v>110</v>
      </c>
      <c r="B91" s="12" t="n">
        <v>2</v>
      </c>
      <c r="C91" s="12" t="n">
        <v>16.01</v>
      </c>
      <c r="D91" s="13" t="n">
        <v>6808000</v>
      </c>
      <c r="E91" s="9" t="n">
        <f aca="false">AVERAGE(D89:D91)</f>
        <v>6237333.33333333</v>
      </c>
      <c r="F91" s="9" t="n">
        <f aca="false">STDEV(D89:D91)</f>
        <v>496537.343342204</v>
      </c>
      <c r="G91" s="12" t="n">
        <v>4</v>
      </c>
      <c r="H91" s="9" t="n">
        <f aca="false">E91/G91</f>
        <v>1559333.33333333</v>
      </c>
      <c r="K91" s="6"/>
      <c r="N91" s="6"/>
    </row>
    <row r="92" customFormat="false" ht="12.8" hidden="false" customHeight="false" outlineLevel="0" collapsed="false">
      <c r="A92" s="0"/>
      <c r="B92" s="0" t="n">
        <v>2</v>
      </c>
      <c r="C92" s="0" t="n">
        <v>16.34</v>
      </c>
      <c r="D92" s="9" t="n">
        <v>5299000</v>
      </c>
      <c r="E92" s="8"/>
      <c r="F92" s="8"/>
      <c r="G92" s="0"/>
      <c r="H92" s="7"/>
      <c r="K92" s="6"/>
      <c r="N92" s="6"/>
    </row>
    <row r="93" customFormat="false" ht="12.8" hidden="false" customHeight="false" outlineLevel="0" collapsed="false">
      <c r="A93" s="0"/>
      <c r="B93" s="0" t="n">
        <v>2</v>
      </c>
      <c r="C93" s="0" t="n">
        <v>16.29</v>
      </c>
      <c r="D93" s="9" t="n">
        <v>5501000</v>
      </c>
      <c r="E93" s="11"/>
      <c r="F93" s="11"/>
      <c r="G93" s="0"/>
      <c r="H93" s="10"/>
      <c r="N93" s="6"/>
    </row>
    <row r="94" customFormat="false" ht="12.8" hidden="false" customHeight="false" outlineLevel="0" collapsed="false">
      <c r="A94" s="0" t="s">
        <v>111</v>
      </c>
      <c r="B94" s="0" t="n">
        <v>2</v>
      </c>
      <c r="C94" s="0" t="n">
        <v>16.14</v>
      </c>
      <c r="D94" s="9" t="n">
        <v>6177000</v>
      </c>
      <c r="E94" s="13" t="n">
        <f aca="false">AVERAGE(D92:D94)</f>
        <v>5659000</v>
      </c>
      <c r="F94" s="13" t="n">
        <f aca="false">STDEV(D92:D94)</f>
        <v>459830.403518515</v>
      </c>
      <c r="G94" s="0" t="n">
        <v>4</v>
      </c>
      <c r="H94" s="13" t="n">
        <f aca="false">E94/G94</f>
        <v>1414750</v>
      </c>
      <c r="K94" s="6"/>
      <c r="N94" s="6"/>
    </row>
    <row r="95" customFormat="false" ht="12.8" hidden="false" customHeight="false" outlineLevel="0" collapsed="false">
      <c r="A95" s="7"/>
      <c r="B95" s="7" t="n">
        <v>2</v>
      </c>
      <c r="C95" s="7" t="n">
        <v>17.4</v>
      </c>
      <c r="D95" s="8" t="n">
        <v>2347000</v>
      </c>
      <c r="E95" s="9"/>
      <c r="F95" s="9"/>
      <c r="G95" s="7"/>
      <c r="H95" s="7"/>
      <c r="K95" s="6"/>
      <c r="N95" s="6"/>
    </row>
    <row r="96" customFormat="false" ht="12.8" hidden="false" customHeight="false" outlineLevel="0" collapsed="false">
      <c r="A96" s="10"/>
      <c r="B96" s="10" t="n">
        <v>2</v>
      </c>
      <c r="C96" s="10" t="n">
        <v>17.03</v>
      </c>
      <c r="D96" s="11" t="n">
        <v>3105000</v>
      </c>
      <c r="E96" s="9"/>
      <c r="F96" s="9"/>
      <c r="G96" s="10"/>
      <c r="H96" s="10"/>
      <c r="K96" s="6"/>
      <c r="N96" s="6"/>
    </row>
    <row r="97" customFormat="false" ht="12.8" hidden="false" customHeight="false" outlineLevel="0" collapsed="false">
      <c r="A97" s="12" t="s">
        <v>112</v>
      </c>
      <c r="B97" s="12" t="n">
        <v>2</v>
      </c>
      <c r="C97" s="12" t="n">
        <v>17.14</v>
      </c>
      <c r="D97" s="13" t="n">
        <v>2865000</v>
      </c>
      <c r="E97" s="9" t="n">
        <f aca="false">AVERAGE(D95:D97)</f>
        <v>2772333.33333333</v>
      </c>
      <c r="F97" s="9" t="n">
        <f aca="false">STDEV(D95:D97)</f>
        <v>387403.321272977</v>
      </c>
      <c r="G97" s="12" t="n">
        <v>4</v>
      </c>
      <c r="H97" s="9" t="n">
        <f aca="false">E97/G97</f>
        <v>693083.333333333</v>
      </c>
      <c r="K97" s="6"/>
      <c r="N97" s="6"/>
    </row>
    <row r="98" customFormat="false" ht="12.8" hidden="false" customHeight="false" outlineLevel="0" collapsed="false">
      <c r="A98" s="0"/>
      <c r="B98" s="0" t="n">
        <v>2</v>
      </c>
      <c r="C98" s="0" t="n">
        <v>16.69</v>
      </c>
      <c r="D98" s="9" t="n">
        <v>4041000</v>
      </c>
      <c r="E98" s="8"/>
      <c r="F98" s="8"/>
      <c r="G98" s="0"/>
      <c r="H98" s="7"/>
      <c r="K98" s="6"/>
      <c r="N98" s="6"/>
    </row>
    <row r="99" customFormat="false" ht="12.8" hidden="false" customHeight="false" outlineLevel="0" collapsed="false">
      <c r="A99" s="0"/>
      <c r="B99" s="0" t="n">
        <v>2</v>
      </c>
      <c r="C99" s="0" t="n">
        <v>16.66</v>
      </c>
      <c r="D99" s="9" t="n">
        <v>4126000</v>
      </c>
      <c r="E99" s="11"/>
      <c r="F99" s="11"/>
      <c r="G99" s="0"/>
      <c r="H99" s="10"/>
      <c r="N99" s="6"/>
    </row>
    <row r="100" customFormat="false" ht="12.8" hidden="false" customHeight="false" outlineLevel="0" collapsed="false">
      <c r="A100" s="0" t="s">
        <v>113</v>
      </c>
      <c r="B100" s="0" t="n">
        <v>2</v>
      </c>
      <c r="C100" s="0" t="n">
        <v>16.67</v>
      </c>
      <c r="D100" s="9" t="n">
        <v>4088000</v>
      </c>
      <c r="E100" s="13" t="n">
        <f aca="false">AVERAGE(D98:D100)</f>
        <v>4085000</v>
      </c>
      <c r="F100" s="13" t="n">
        <f aca="false">STDEV(D98:D100)</f>
        <v>42579.3377120875</v>
      </c>
      <c r="G100" s="0" t="n">
        <v>4</v>
      </c>
      <c r="H100" s="13" t="n">
        <f aca="false">E100/G100</f>
        <v>1021250</v>
      </c>
      <c r="N100" s="6"/>
    </row>
    <row r="101" customFormat="false" ht="12.8" hidden="false" customHeight="false" outlineLevel="0" collapsed="false">
      <c r="A101" s="7"/>
      <c r="B101" s="7" t="n">
        <v>2</v>
      </c>
      <c r="C101" s="7" t="s">
        <v>105</v>
      </c>
      <c r="D101" s="7" t="s">
        <v>106</v>
      </c>
      <c r="E101" s="9"/>
      <c r="F101" s="9"/>
      <c r="G101" s="7"/>
      <c r="H101" s="7"/>
      <c r="K101" s="6"/>
      <c r="N101" s="6"/>
    </row>
    <row r="102" customFormat="false" ht="12.8" hidden="false" customHeight="false" outlineLevel="0" collapsed="false">
      <c r="A102" s="10"/>
      <c r="B102" s="10" t="n">
        <v>2</v>
      </c>
      <c r="C102" s="10" t="n">
        <v>16.6</v>
      </c>
      <c r="D102" s="11" t="n">
        <v>4326000</v>
      </c>
      <c r="E102" s="9"/>
      <c r="F102" s="9"/>
      <c r="G102" s="10"/>
      <c r="H102" s="10"/>
      <c r="N102" s="6"/>
    </row>
    <row r="103" customFormat="false" ht="12.8" hidden="false" customHeight="false" outlineLevel="0" collapsed="false">
      <c r="A103" s="12" t="s">
        <v>114</v>
      </c>
      <c r="B103" s="12" t="n">
        <v>2</v>
      </c>
      <c r="C103" s="12" t="n">
        <v>16.31</v>
      </c>
      <c r="D103" s="13" t="n">
        <v>5416000</v>
      </c>
      <c r="E103" s="9" t="n">
        <f aca="false">AVERAGE(D101:D103)</f>
        <v>4871000</v>
      </c>
      <c r="F103" s="9" t="n">
        <f aca="false">STDEV(D101:D103)</f>
        <v>770746.391493337</v>
      </c>
      <c r="G103" s="12" t="n">
        <v>4</v>
      </c>
      <c r="H103" s="9" t="n">
        <f aca="false">E103/G103</f>
        <v>1217750</v>
      </c>
      <c r="K103" s="6"/>
      <c r="N103" s="6"/>
    </row>
    <row r="104" customFormat="false" ht="12.8" hidden="false" customHeight="false" outlineLevel="0" collapsed="false">
      <c r="A104" s="0"/>
      <c r="B104" s="0" t="n">
        <v>2</v>
      </c>
      <c r="C104" s="0" t="n">
        <v>16.64</v>
      </c>
      <c r="D104" s="9" t="n">
        <v>4191000</v>
      </c>
      <c r="E104" s="8"/>
      <c r="F104" s="8"/>
      <c r="G104" s="0"/>
      <c r="H104" s="7"/>
      <c r="K104" s="6"/>
      <c r="N104" s="6"/>
    </row>
    <row r="105" customFormat="false" ht="12.8" hidden="false" customHeight="false" outlineLevel="0" collapsed="false">
      <c r="A105" s="0"/>
      <c r="B105" s="0" t="n">
        <v>2</v>
      </c>
      <c r="C105" s="0" t="n">
        <v>16.64</v>
      </c>
      <c r="D105" s="9" t="n">
        <v>4185000</v>
      </c>
      <c r="E105" s="11"/>
      <c r="F105" s="11"/>
      <c r="G105" s="0"/>
      <c r="H105" s="10"/>
      <c r="K105" s="6"/>
      <c r="N105" s="6"/>
    </row>
    <row r="106" customFormat="false" ht="12.8" hidden="false" customHeight="false" outlineLevel="0" collapsed="false">
      <c r="A106" s="0" t="s">
        <v>115</v>
      </c>
      <c r="B106" s="0" t="n">
        <v>2</v>
      </c>
      <c r="C106" s="0" t="n">
        <v>16.53</v>
      </c>
      <c r="D106" s="9" t="n">
        <v>4553000</v>
      </c>
      <c r="E106" s="13" t="n">
        <f aca="false">AVERAGE(D104:D106)</f>
        <v>4309666.66666667</v>
      </c>
      <c r="F106" s="13" t="n">
        <f aca="false">STDEV(D104:D106)</f>
        <v>210754.201223447</v>
      </c>
      <c r="G106" s="0" t="n">
        <v>4</v>
      </c>
      <c r="H106" s="13" t="n">
        <f aca="false">E106/G106</f>
        <v>1077416.66666667</v>
      </c>
      <c r="N106" s="6"/>
    </row>
    <row r="107" customFormat="false" ht="12.8" hidden="false" customHeight="false" outlineLevel="0" collapsed="false">
      <c r="A107" s="7"/>
      <c r="B107" s="7" t="n">
        <v>2</v>
      </c>
      <c r="C107" s="7" t="n">
        <v>15.3</v>
      </c>
      <c r="D107" s="8" t="n">
        <v>11720000</v>
      </c>
      <c r="E107" s="9"/>
      <c r="F107" s="9"/>
      <c r="G107" s="7"/>
      <c r="H107" s="7"/>
      <c r="K107" s="6"/>
      <c r="N107" s="6"/>
    </row>
    <row r="108" customFormat="false" ht="12.8" hidden="false" customHeight="false" outlineLevel="0" collapsed="false">
      <c r="A108" s="10"/>
      <c r="B108" s="10" t="n">
        <v>2</v>
      </c>
      <c r="C108" s="10" t="n">
        <v>15.13</v>
      </c>
      <c r="D108" s="11" t="n">
        <v>13380000</v>
      </c>
      <c r="E108" s="9"/>
      <c r="F108" s="9"/>
      <c r="G108" s="10"/>
      <c r="H108" s="10"/>
      <c r="K108" s="6"/>
      <c r="N108" s="6"/>
    </row>
    <row r="109" customFormat="false" ht="12.8" hidden="false" customHeight="false" outlineLevel="0" collapsed="false">
      <c r="A109" s="12" t="s">
        <v>116</v>
      </c>
      <c r="B109" s="12" t="n">
        <v>2</v>
      </c>
      <c r="C109" s="12" t="n">
        <v>15.03</v>
      </c>
      <c r="D109" s="13" t="n">
        <v>14350000</v>
      </c>
      <c r="E109" s="9" t="n">
        <f aca="false">AVERAGE(D107:D109)</f>
        <v>13150000</v>
      </c>
      <c r="F109" s="9" t="n">
        <f aca="false">STDEV(D107:D109)</f>
        <v>1330000</v>
      </c>
      <c r="G109" s="12" t="n">
        <v>4</v>
      </c>
      <c r="H109" s="9" t="n">
        <f aca="false">E109/G109</f>
        <v>3287500</v>
      </c>
      <c r="K109" s="6"/>
      <c r="N109" s="6"/>
    </row>
    <row r="110" customFormat="false" ht="12.8" hidden="false" customHeight="false" outlineLevel="0" collapsed="false">
      <c r="A110" s="0"/>
      <c r="B110" s="0" t="n">
        <v>2</v>
      </c>
      <c r="C110" s="0" t="n">
        <v>16.27</v>
      </c>
      <c r="D110" s="9" t="n">
        <v>5578000</v>
      </c>
      <c r="E110" s="8"/>
      <c r="F110" s="8"/>
      <c r="G110" s="0"/>
      <c r="H110" s="7"/>
      <c r="K110" s="6"/>
      <c r="N110" s="6"/>
    </row>
    <row r="111" customFormat="false" ht="12.8" hidden="false" customHeight="false" outlineLevel="0" collapsed="false">
      <c r="A111" s="0"/>
      <c r="B111" s="0" t="n">
        <v>2</v>
      </c>
      <c r="C111" s="0" t="n">
        <v>16.08</v>
      </c>
      <c r="D111" s="9" t="n">
        <v>6467000</v>
      </c>
      <c r="E111" s="11"/>
      <c r="F111" s="11"/>
      <c r="G111" s="0"/>
      <c r="H111" s="10"/>
      <c r="K111" s="6"/>
      <c r="N111" s="6"/>
    </row>
    <row r="112" customFormat="false" ht="12.8" hidden="false" customHeight="false" outlineLevel="0" collapsed="false">
      <c r="A112" s="0" t="s">
        <v>117</v>
      </c>
      <c r="B112" s="0" t="n">
        <v>2</v>
      </c>
      <c r="C112" s="0" t="n">
        <v>16.1</v>
      </c>
      <c r="D112" s="9" t="n">
        <v>6344000</v>
      </c>
      <c r="E112" s="13" t="n">
        <f aca="false">AVERAGE(D110:D112)</f>
        <v>6129666.66666667</v>
      </c>
      <c r="F112" s="13" t="n">
        <f aca="false">STDEV(D110:D112)</f>
        <v>481699.422184969</v>
      </c>
      <c r="G112" s="0" t="n">
        <v>4</v>
      </c>
      <c r="H112" s="13" t="n">
        <f aca="false">E112/G112</f>
        <v>1532416.66666667</v>
      </c>
      <c r="K112" s="6"/>
      <c r="N112" s="6"/>
    </row>
    <row r="113" customFormat="false" ht="12.8" hidden="false" customHeight="false" outlineLevel="0" collapsed="false">
      <c r="A113" s="7"/>
      <c r="B113" s="7" t="n">
        <v>2</v>
      </c>
      <c r="C113" s="7" t="n">
        <v>16.8</v>
      </c>
      <c r="D113" s="8" t="n">
        <v>3703000</v>
      </c>
      <c r="E113" s="9"/>
      <c r="F113" s="9"/>
      <c r="G113" s="7"/>
      <c r="H113" s="7"/>
      <c r="K113" s="6"/>
      <c r="N113" s="6"/>
    </row>
    <row r="114" customFormat="false" ht="12.8" hidden="false" customHeight="false" outlineLevel="0" collapsed="false">
      <c r="A114" s="10"/>
      <c r="B114" s="10" t="n">
        <v>2</v>
      </c>
      <c r="C114" s="10" t="n">
        <v>16.59</v>
      </c>
      <c r="D114" s="11" t="n">
        <v>4370000</v>
      </c>
      <c r="E114" s="9"/>
      <c r="F114" s="9"/>
      <c r="G114" s="10"/>
      <c r="H114" s="10"/>
      <c r="N114" s="6"/>
    </row>
    <row r="115" customFormat="false" ht="12.8" hidden="false" customHeight="false" outlineLevel="0" collapsed="false">
      <c r="A115" s="12" t="s">
        <v>118</v>
      </c>
      <c r="B115" s="12" t="n">
        <v>2</v>
      </c>
      <c r="C115" s="12" t="n">
        <v>16.67</v>
      </c>
      <c r="D115" s="13" t="n">
        <v>4115000</v>
      </c>
      <c r="E115" s="9" t="n">
        <f aca="false">AVERAGE(D113:D115)</f>
        <v>4062666.66666667</v>
      </c>
      <c r="F115" s="9" t="n">
        <f aca="false">STDEV(D113:D115)</f>
        <v>336565.496350017</v>
      </c>
      <c r="G115" s="12" t="n">
        <v>4</v>
      </c>
      <c r="H115" s="9" t="n">
        <f aca="false">E115/G115</f>
        <v>1015666.66666667</v>
      </c>
      <c r="N115" s="6"/>
    </row>
    <row r="116" customFormat="false" ht="12.8" hidden="false" customHeight="false" outlineLevel="0" collapsed="false">
      <c r="A116" s="0"/>
      <c r="B116" s="0" t="n">
        <v>2</v>
      </c>
      <c r="C116" s="0" t="n">
        <v>15.64</v>
      </c>
      <c r="D116" s="9" t="n">
        <v>8994000</v>
      </c>
      <c r="E116" s="8"/>
      <c r="F116" s="8"/>
      <c r="G116" s="0"/>
      <c r="H116" s="7"/>
      <c r="N116" s="6"/>
    </row>
    <row r="117" customFormat="false" ht="12.8" hidden="false" customHeight="false" outlineLevel="0" collapsed="false">
      <c r="A117" s="0"/>
      <c r="B117" s="0" t="n">
        <v>2</v>
      </c>
      <c r="C117" s="0" t="n">
        <v>15.69</v>
      </c>
      <c r="D117" s="9" t="n">
        <v>8680000</v>
      </c>
      <c r="E117" s="11"/>
      <c r="F117" s="11"/>
      <c r="G117" s="0"/>
      <c r="H117" s="10"/>
      <c r="N117" s="6"/>
    </row>
    <row r="118" customFormat="false" ht="12.8" hidden="false" customHeight="false" outlineLevel="0" collapsed="false">
      <c r="A118" s="0" t="s">
        <v>119</v>
      </c>
      <c r="B118" s="0" t="n">
        <v>2</v>
      </c>
      <c r="C118" s="0" t="n">
        <v>15.46</v>
      </c>
      <c r="D118" s="9" t="n">
        <v>10370000</v>
      </c>
      <c r="E118" s="13" t="n">
        <f aca="false">AVERAGE(D116:D118)</f>
        <v>9348000</v>
      </c>
      <c r="F118" s="13" t="n">
        <f aca="false">STDEV(D116:D118)</f>
        <v>898894.877057379</v>
      </c>
      <c r="G118" s="0" t="n">
        <v>4</v>
      </c>
      <c r="H118" s="13" t="n">
        <f aca="false">E118/G118</f>
        <v>2337000</v>
      </c>
      <c r="N118" s="6"/>
    </row>
    <row r="119" customFormat="false" ht="12.8" hidden="false" customHeight="false" outlineLevel="0" collapsed="false">
      <c r="A119" s="7"/>
      <c r="B119" s="7" t="n">
        <v>2</v>
      </c>
      <c r="C119" s="7" t="n">
        <v>17.28</v>
      </c>
      <c r="D119" s="8" t="n">
        <v>2581000</v>
      </c>
      <c r="E119" s="9"/>
      <c r="F119" s="9"/>
      <c r="G119" s="7"/>
      <c r="H119" s="7"/>
      <c r="N119" s="6"/>
    </row>
    <row r="120" customFormat="false" ht="12.8" hidden="false" customHeight="false" outlineLevel="0" collapsed="false">
      <c r="A120" s="10"/>
      <c r="B120" s="10" t="n">
        <v>2</v>
      </c>
      <c r="C120" s="10" t="n">
        <v>16.74</v>
      </c>
      <c r="D120" s="11" t="n">
        <v>3894000</v>
      </c>
      <c r="E120" s="9"/>
      <c r="F120" s="9"/>
      <c r="G120" s="10"/>
      <c r="H120" s="10"/>
      <c r="N120" s="6"/>
    </row>
    <row r="121" customFormat="false" ht="12.8" hidden="false" customHeight="false" outlineLevel="0" collapsed="false">
      <c r="A121" s="12" t="s">
        <v>120</v>
      </c>
      <c r="B121" s="12" t="n">
        <v>2</v>
      </c>
      <c r="C121" s="12" t="n">
        <v>16.74</v>
      </c>
      <c r="D121" s="13" t="n">
        <v>3887000</v>
      </c>
      <c r="E121" s="9" t="n">
        <f aca="false">AVERAGE(D119:D121)</f>
        <v>3454000</v>
      </c>
      <c r="F121" s="9" t="n">
        <f aca="false">STDEV(D119:D121)</f>
        <v>756048.278881713</v>
      </c>
      <c r="G121" s="12" t="n">
        <v>4</v>
      </c>
      <c r="H121" s="9" t="n">
        <f aca="false">E121/G121</f>
        <v>863500</v>
      </c>
      <c r="N121" s="6"/>
    </row>
    <row r="122" customFormat="false" ht="12.8" hidden="false" customHeight="false" outlineLevel="0" collapsed="false">
      <c r="A122" s="0"/>
      <c r="B122" s="0" t="n">
        <v>2</v>
      </c>
      <c r="C122" s="0" t="n">
        <v>16.43</v>
      </c>
      <c r="D122" s="9" t="n">
        <v>4940000</v>
      </c>
      <c r="E122" s="8"/>
      <c r="F122" s="8"/>
      <c r="G122" s="0"/>
      <c r="H122" s="7"/>
      <c r="N122" s="6"/>
    </row>
    <row r="123" customFormat="false" ht="12.8" hidden="false" customHeight="false" outlineLevel="0" collapsed="false">
      <c r="A123" s="0"/>
      <c r="B123" s="0" t="n">
        <v>2</v>
      </c>
      <c r="C123" s="0" t="n">
        <v>16.23</v>
      </c>
      <c r="D123" s="9" t="n">
        <v>5759000</v>
      </c>
      <c r="E123" s="11"/>
      <c r="F123" s="11"/>
      <c r="G123" s="0"/>
      <c r="H123" s="10"/>
      <c r="N123" s="6"/>
    </row>
    <row r="124" customFormat="false" ht="12.8" hidden="false" customHeight="false" outlineLevel="0" collapsed="false">
      <c r="A124" s="0" t="s">
        <v>121</v>
      </c>
      <c r="B124" s="0" t="n">
        <v>2</v>
      </c>
      <c r="C124" s="0" t="n">
        <v>16.3</v>
      </c>
      <c r="D124" s="9" t="n">
        <v>5441000</v>
      </c>
      <c r="E124" s="13" t="n">
        <f aca="false">AVERAGE(D122:D124)</f>
        <v>5380000</v>
      </c>
      <c r="F124" s="13" t="n">
        <f aca="false">STDEV(D122:D124)</f>
        <v>412893.448724971</v>
      </c>
      <c r="G124" s="0" t="n">
        <v>4</v>
      </c>
      <c r="H124" s="13" t="n">
        <f aca="false">E124/G124</f>
        <v>1345000</v>
      </c>
      <c r="N124" s="6"/>
    </row>
    <row r="125" customFormat="false" ht="12.8" hidden="false" customHeight="false" outlineLevel="0" collapsed="false">
      <c r="A125" s="7"/>
      <c r="B125" s="7" t="n">
        <v>2</v>
      </c>
      <c r="C125" s="7" t="n">
        <v>15.83</v>
      </c>
      <c r="D125" s="8" t="n">
        <v>7822000</v>
      </c>
      <c r="E125" s="9"/>
      <c r="F125" s="9"/>
      <c r="G125" s="7"/>
      <c r="H125" s="7"/>
    </row>
    <row r="126" customFormat="false" ht="12.8" hidden="false" customHeight="false" outlineLevel="0" collapsed="false">
      <c r="A126" s="10"/>
      <c r="B126" s="10" t="n">
        <v>2</v>
      </c>
      <c r="C126" s="10" t="n">
        <v>15.78</v>
      </c>
      <c r="D126" s="11" t="n">
        <v>8111000</v>
      </c>
      <c r="E126" s="9"/>
      <c r="F126" s="9"/>
      <c r="G126" s="10"/>
      <c r="H126" s="10"/>
    </row>
    <row r="127" customFormat="false" ht="12.8" hidden="false" customHeight="false" outlineLevel="0" collapsed="false">
      <c r="A127" s="12" t="s">
        <v>122</v>
      </c>
      <c r="B127" s="12" t="n">
        <v>2</v>
      </c>
      <c r="C127" s="12" t="n">
        <v>16.07</v>
      </c>
      <c r="D127" s="13" t="n">
        <v>6511000</v>
      </c>
      <c r="E127" s="9" t="n">
        <f aca="false">AVERAGE(D125:D127)</f>
        <v>7481333.33333333</v>
      </c>
      <c r="F127" s="9" t="n">
        <f aca="false">STDEV(D125:D127)</f>
        <v>852666.601511595</v>
      </c>
      <c r="G127" s="12" t="n">
        <v>4</v>
      </c>
      <c r="H127" s="9" t="n">
        <f aca="false">E127/G127</f>
        <v>1870333.33333333</v>
      </c>
    </row>
    <row r="128" customFormat="false" ht="12.8" hidden="false" customHeight="false" outlineLevel="0" collapsed="false">
      <c r="A128" s="0"/>
      <c r="B128" s="0" t="n">
        <v>2</v>
      </c>
      <c r="C128" s="0" t="n">
        <v>16.28</v>
      </c>
      <c r="D128" s="9" t="n">
        <v>5510000</v>
      </c>
      <c r="E128" s="8"/>
      <c r="F128" s="8"/>
      <c r="G128" s="0"/>
      <c r="H128" s="7"/>
    </row>
    <row r="129" customFormat="false" ht="12.8" hidden="false" customHeight="false" outlineLevel="0" collapsed="false">
      <c r="A129" s="0"/>
      <c r="B129" s="0" t="n">
        <v>2</v>
      </c>
      <c r="C129" s="0" t="n">
        <v>16.13</v>
      </c>
      <c r="D129" s="9" t="n">
        <v>6215000</v>
      </c>
      <c r="E129" s="11"/>
      <c r="F129" s="11"/>
      <c r="G129" s="0"/>
      <c r="H129" s="10"/>
    </row>
    <row r="130" customFormat="false" ht="12.8" hidden="false" customHeight="false" outlineLevel="0" collapsed="false">
      <c r="A130" s="0" t="s">
        <v>123</v>
      </c>
      <c r="B130" s="0" t="n">
        <v>2</v>
      </c>
      <c r="C130" s="0" t="n">
        <v>16.23</v>
      </c>
      <c r="D130" s="9" t="n">
        <v>5751000</v>
      </c>
      <c r="E130" s="13" t="n">
        <f aca="false">AVERAGE(D128:D130)</f>
        <v>5825333.33333333</v>
      </c>
      <c r="F130" s="13" t="n">
        <f aca="false">STDEV(D128:D130)</f>
        <v>358329.922464387</v>
      </c>
      <c r="G130" s="0" t="n">
        <v>4</v>
      </c>
      <c r="H130" s="13" t="n">
        <f aca="false">E130/G130</f>
        <v>1456333.33333333</v>
      </c>
    </row>
    <row r="131" customFormat="false" ht="12.8" hidden="false" customHeight="false" outlineLevel="0" collapsed="false">
      <c r="A131" s="7"/>
      <c r="B131" s="7" t="n">
        <v>2</v>
      </c>
      <c r="C131" s="7" t="n">
        <v>20.21</v>
      </c>
      <c r="D131" s="8" t="n">
        <v>273500</v>
      </c>
      <c r="E131" s="9"/>
      <c r="F131" s="9"/>
      <c r="G131" s="7"/>
      <c r="H131" s="7"/>
    </row>
    <row r="132" customFormat="false" ht="12.8" hidden="false" customHeight="false" outlineLevel="0" collapsed="false">
      <c r="A132" s="10"/>
      <c r="B132" s="10" t="n">
        <v>2</v>
      </c>
      <c r="C132" s="10" t="n">
        <v>20.23</v>
      </c>
      <c r="D132" s="11" t="n">
        <v>269600</v>
      </c>
      <c r="E132" s="9"/>
      <c r="F132" s="9"/>
      <c r="G132" s="10"/>
      <c r="H132" s="10"/>
    </row>
    <row r="133" customFormat="false" ht="12.8" hidden="false" customHeight="false" outlineLevel="0" collapsed="false">
      <c r="A133" s="12" t="s">
        <v>124</v>
      </c>
      <c r="B133" s="12" t="n">
        <v>2</v>
      </c>
      <c r="C133" s="12" t="n">
        <v>20.24</v>
      </c>
      <c r="D133" s="13" t="n">
        <v>267800</v>
      </c>
      <c r="E133" s="9" t="n">
        <f aca="false">AVERAGE(D131:D133)</f>
        <v>270300</v>
      </c>
      <c r="F133" s="9" t="n">
        <f aca="false">STDEV(D131:D133)</f>
        <v>2913.76045686669</v>
      </c>
      <c r="G133" s="12" t="n">
        <v>4</v>
      </c>
      <c r="H133" s="9" t="n">
        <f aca="false">E133/G133</f>
        <v>67575</v>
      </c>
    </row>
    <row r="134" customFormat="false" ht="12.8" hidden="false" customHeight="false" outlineLevel="0" collapsed="false">
      <c r="A134" s="0"/>
      <c r="B134" s="0" t="n">
        <v>2</v>
      </c>
      <c r="C134" s="0" t="n">
        <v>20.19</v>
      </c>
      <c r="D134" s="9" t="n">
        <v>277000</v>
      </c>
      <c r="E134" s="8"/>
      <c r="F134" s="8"/>
      <c r="G134" s="0"/>
      <c r="H134" s="7"/>
    </row>
    <row r="135" customFormat="false" ht="12.8" hidden="false" customHeight="false" outlineLevel="0" collapsed="false">
      <c r="A135" s="0"/>
      <c r="B135" s="0" t="n">
        <v>2</v>
      </c>
      <c r="C135" s="0" t="n">
        <v>20.55</v>
      </c>
      <c r="D135" s="9" t="n">
        <v>210000</v>
      </c>
      <c r="E135" s="11"/>
      <c r="F135" s="11"/>
      <c r="G135" s="0"/>
      <c r="H135" s="10"/>
    </row>
    <row r="136" customFormat="false" ht="12.8" hidden="false" customHeight="false" outlineLevel="0" collapsed="false">
      <c r="A136" s="0" t="s">
        <v>125</v>
      </c>
      <c r="B136" s="0" t="n">
        <v>2</v>
      </c>
      <c r="C136" s="0" t="n">
        <v>20.12</v>
      </c>
      <c r="D136" s="9" t="n">
        <v>293400</v>
      </c>
      <c r="E136" s="13" t="n">
        <f aca="false">AVERAGE(D134:D136)</f>
        <v>260133.333333333</v>
      </c>
      <c r="F136" s="13" t="n">
        <f aca="false">STDEV(D134:D136)</f>
        <v>44184.3109410267</v>
      </c>
      <c r="G136" s="0" t="n">
        <v>4</v>
      </c>
      <c r="H136" s="13" t="n">
        <f aca="false">E136/G136</f>
        <v>65033.3333333333</v>
      </c>
    </row>
    <row r="137" customFormat="false" ht="12.8" hidden="false" customHeight="false" outlineLevel="0" collapsed="false">
      <c r="A137" s="7"/>
      <c r="B137" s="7" t="n">
        <v>2</v>
      </c>
      <c r="C137" s="7" t="n">
        <v>20.13</v>
      </c>
      <c r="D137" s="8" t="n">
        <v>289400</v>
      </c>
      <c r="E137" s="9"/>
      <c r="F137" s="9"/>
      <c r="G137" s="7"/>
      <c r="H137" s="7"/>
    </row>
    <row r="138" customFormat="false" ht="12.8" hidden="false" customHeight="false" outlineLevel="0" collapsed="false">
      <c r="A138" s="10"/>
      <c r="B138" s="10" t="n">
        <v>2</v>
      </c>
      <c r="C138" s="10" t="n">
        <v>19.81</v>
      </c>
      <c r="D138" s="11" t="n">
        <v>371000</v>
      </c>
      <c r="E138" s="9"/>
      <c r="F138" s="9"/>
      <c r="G138" s="10"/>
      <c r="H138" s="10"/>
    </row>
    <row r="139" customFormat="false" ht="12.8" hidden="false" customHeight="false" outlineLevel="0" collapsed="false">
      <c r="A139" s="12" t="s">
        <v>126</v>
      </c>
      <c r="B139" s="12" t="n">
        <v>2</v>
      </c>
      <c r="C139" s="12" t="n">
        <v>19.84</v>
      </c>
      <c r="D139" s="13" t="n">
        <v>363600</v>
      </c>
      <c r="E139" s="9" t="n">
        <f aca="false">AVERAGE(D137:D139)</f>
        <v>341333.333333333</v>
      </c>
      <c r="F139" s="9" t="n">
        <f aca="false">STDEV(D137:D139)</f>
        <v>45127.5230134929</v>
      </c>
      <c r="G139" s="12" t="n">
        <v>4</v>
      </c>
      <c r="H139" s="9" t="n">
        <f aca="false">E139/G139</f>
        <v>85333.3333333333</v>
      </c>
    </row>
    <row r="140" customFormat="false" ht="12.8" hidden="false" customHeight="false" outlineLevel="0" collapsed="false">
      <c r="A140" s="0"/>
      <c r="B140" s="0" t="n">
        <v>2</v>
      </c>
      <c r="C140" s="0" t="n">
        <v>21.12</v>
      </c>
      <c r="D140" s="9" t="n">
        <v>135800</v>
      </c>
      <c r="E140" s="8"/>
      <c r="F140" s="8"/>
      <c r="G140" s="0"/>
      <c r="H140" s="7"/>
    </row>
    <row r="141" customFormat="false" ht="12.8" hidden="false" customHeight="false" outlineLevel="0" collapsed="false">
      <c r="A141" s="0"/>
      <c r="B141" s="0" t="n">
        <v>2</v>
      </c>
      <c r="C141" s="0" t="n">
        <v>21.77</v>
      </c>
      <c r="D141" s="9" t="n">
        <v>82560</v>
      </c>
      <c r="E141" s="11"/>
      <c r="F141" s="11"/>
      <c r="G141" s="0"/>
      <c r="H141" s="10"/>
    </row>
    <row r="142" customFormat="false" ht="12.8" hidden="false" customHeight="false" outlineLevel="0" collapsed="false">
      <c r="A142" s="0" t="s">
        <v>127</v>
      </c>
      <c r="B142" s="0" t="n">
        <v>2</v>
      </c>
      <c r="C142" s="0" t="n">
        <v>20.91</v>
      </c>
      <c r="D142" s="9" t="n">
        <v>159900</v>
      </c>
      <c r="E142" s="13" t="n">
        <f aca="false">AVERAGE(D140:D142)</f>
        <v>126086.666666667</v>
      </c>
      <c r="F142" s="13" t="n">
        <f aca="false">STDEV(D140:D142)</f>
        <v>39574.3671248617</v>
      </c>
      <c r="G142" s="0" t="n">
        <v>4</v>
      </c>
      <c r="H142" s="13" t="n">
        <f aca="false">E142/G142</f>
        <v>31521.6666666667</v>
      </c>
    </row>
    <row r="143" customFormat="false" ht="12.8" hidden="false" customHeight="false" outlineLevel="0" collapsed="false">
      <c r="A143" s="7" t="s">
        <v>128</v>
      </c>
      <c r="B143" s="7" t="n">
        <v>2</v>
      </c>
      <c r="C143" s="7" t="n">
        <v>34.91</v>
      </c>
      <c r="D143" s="7" t="n">
        <v>3.53</v>
      </c>
      <c r="E143" s="9"/>
      <c r="F143" s="9"/>
      <c r="G143" s="7"/>
      <c r="H143" s="7"/>
    </row>
    <row r="144" customFormat="false" ht="12.8" hidden="false" customHeight="false" outlineLevel="0" collapsed="false">
      <c r="A144" s="10" t="s">
        <v>128</v>
      </c>
      <c r="B144" s="10" t="n">
        <v>2</v>
      </c>
      <c r="C144" s="10" t="n">
        <v>34.67</v>
      </c>
      <c r="D144" s="10" t="n">
        <v>4.27</v>
      </c>
      <c r="E144" s="9"/>
      <c r="F144" s="9"/>
      <c r="G144" s="10"/>
      <c r="H144" s="10"/>
    </row>
    <row r="145" customFormat="false" ht="12.8" hidden="false" customHeight="false" outlineLevel="0" collapsed="false">
      <c r="A145" s="12" t="s">
        <v>128</v>
      </c>
      <c r="B145" s="12" t="n">
        <v>2</v>
      </c>
      <c r="C145" s="12" t="n">
        <v>34.24</v>
      </c>
      <c r="D145" s="12" t="n">
        <v>5.89</v>
      </c>
      <c r="E145" s="13" t="n">
        <f aca="false">AVERAGE(D143:D145)</f>
        <v>4.56333333333333</v>
      </c>
      <c r="F145" s="13" t="n">
        <f aca="false">STDEV(D143:D145)</f>
        <v>1.20703493459524</v>
      </c>
      <c r="G145" s="12"/>
      <c r="H145" s="13"/>
    </row>
    <row r="146" customFormat="false" ht="12.8" hidden="false" customHeight="false" outlineLevel="0" collapsed="false">
      <c r="A146" s="14" t="s">
        <v>129</v>
      </c>
      <c r="B146" s="14" t="n">
        <v>1</v>
      </c>
      <c r="C146" s="15" t="n">
        <v>584700</v>
      </c>
      <c r="D146" s="14"/>
      <c r="E146" s="15"/>
      <c r="F146" s="14"/>
      <c r="G146" s="14"/>
    </row>
    <row r="147" customFormat="false" ht="12.8" hidden="false" customHeight="false" outlineLevel="0" collapsed="false">
      <c r="A147" s="0"/>
      <c r="B147" s="14" t="n">
        <v>1</v>
      </c>
      <c r="C147" s="15" t="n">
        <v>2840000</v>
      </c>
      <c r="D147" s="0"/>
      <c r="E147" s="15"/>
      <c r="F147" s="0"/>
      <c r="G147" s="0"/>
    </row>
    <row r="148" customFormat="false" ht="12.8" hidden="false" customHeight="false" outlineLevel="0" collapsed="false">
      <c r="A148" s="0"/>
      <c r="B148" s="14" t="n">
        <v>1</v>
      </c>
      <c r="C148" s="16" t="s">
        <v>81</v>
      </c>
      <c r="D148" s="15" t="n">
        <f aca="false">AVERAGE(C146:C148)</f>
        <v>1712350</v>
      </c>
      <c r="E148" s="15" t="n">
        <f aca="false">STDEV(C146:C148)</f>
        <v>1594737.92361002</v>
      </c>
      <c r="F148" s="14" t="n">
        <v>4</v>
      </c>
      <c r="G148" s="15" t="n">
        <f aca="false">D148/F148</f>
        <v>428087.5</v>
      </c>
    </row>
    <row r="149" customFormat="false" ht="12.8" hidden="false" customHeight="false" outlineLevel="0" collapsed="false">
      <c r="A149" s="17" t="s">
        <v>130</v>
      </c>
      <c r="B149" s="17" t="n">
        <v>1</v>
      </c>
      <c r="C149" s="18" t="n">
        <v>2567000</v>
      </c>
      <c r="D149" s="0"/>
      <c r="E149" s="18"/>
      <c r="F149" s="0"/>
      <c r="G149" s="0"/>
    </row>
    <row r="150" customFormat="false" ht="12.8" hidden="false" customHeight="false" outlineLevel="0" collapsed="false">
      <c r="A150" s="0"/>
      <c r="B150" s="17" t="n">
        <v>1</v>
      </c>
      <c r="C150" s="18" t="n">
        <v>2610000</v>
      </c>
      <c r="D150" s="0"/>
      <c r="E150" s="18"/>
      <c r="F150" s="0"/>
      <c r="G150" s="0"/>
    </row>
    <row r="151" customFormat="false" ht="12.8" hidden="false" customHeight="false" outlineLevel="0" collapsed="false">
      <c r="A151" s="0"/>
      <c r="B151" s="17" t="n">
        <v>1</v>
      </c>
      <c r="C151" s="18" t="n">
        <v>2514000</v>
      </c>
      <c r="D151" s="18" t="n">
        <f aca="false">AVERAGE(C149:C151)</f>
        <v>2563666.66666667</v>
      </c>
      <c r="E151" s="18" t="n">
        <f aca="false">STDEV(C149:C151)</f>
        <v>48086.7272054705</v>
      </c>
      <c r="F151" s="17" t="n">
        <v>4</v>
      </c>
      <c r="G151" s="18" t="n">
        <f aca="false">D151/F151</f>
        <v>640916.666666667</v>
      </c>
    </row>
    <row r="152" customFormat="false" ht="12.8" hidden="false" customHeight="false" outlineLevel="0" collapsed="false">
      <c r="A152" s="14" t="s">
        <v>131</v>
      </c>
      <c r="B152" s="14" t="n">
        <v>1</v>
      </c>
      <c r="C152" s="15" t="n">
        <v>182900</v>
      </c>
      <c r="D152" s="14"/>
      <c r="E152" s="15"/>
      <c r="F152" s="14"/>
      <c r="G152" s="14"/>
    </row>
    <row r="153" customFormat="false" ht="12.8" hidden="false" customHeight="false" outlineLevel="0" collapsed="false">
      <c r="A153" s="0"/>
      <c r="B153" s="14" t="n">
        <v>1</v>
      </c>
      <c r="C153" s="15" t="n">
        <v>204800</v>
      </c>
      <c r="D153" s="0"/>
      <c r="E153" s="15"/>
      <c r="F153" s="0"/>
      <c r="G153" s="0"/>
    </row>
    <row r="154" customFormat="false" ht="12.8" hidden="false" customHeight="false" outlineLevel="0" collapsed="false">
      <c r="A154" s="0"/>
      <c r="B154" s="14" t="n">
        <v>1</v>
      </c>
      <c r="C154" s="15" t="n">
        <v>202300</v>
      </c>
      <c r="D154" s="15" t="n">
        <f aca="false">AVERAGE(C152:C154)</f>
        <v>196666.666666667</v>
      </c>
      <c r="E154" s="15" t="n">
        <f aca="false">STDEV(C152:C154)</f>
        <v>11987.6325157778</v>
      </c>
      <c r="F154" s="14" t="n">
        <v>4</v>
      </c>
      <c r="G154" s="15" t="n">
        <f aca="false">D154/F154</f>
        <v>49166.6666666667</v>
      </c>
    </row>
    <row r="155" customFormat="false" ht="12.8" hidden="false" customHeight="false" outlineLevel="0" collapsed="false">
      <c r="A155" s="17" t="s">
        <v>132</v>
      </c>
      <c r="B155" s="17" t="n">
        <v>1</v>
      </c>
      <c r="C155" s="18" t="n">
        <v>702800</v>
      </c>
      <c r="D155" s="0"/>
      <c r="E155" s="18"/>
      <c r="F155" s="0"/>
      <c r="G155" s="0"/>
    </row>
    <row r="156" customFormat="false" ht="12.8" hidden="false" customHeight="false" outlineLevel="0" collapsed="false">
      <c r="A156" s="0"/>
      <c r="B156" s="17" t="n">
        <v>1</v>
      </c>
      <c r="C156" s="18" t="n">
        <v>561900</v>
      </c>
      <c r="D156" s="0"/>
      <c r="E156" s="18"/>
      <c r="F156" s="0"/>
      <c r="G156" s="0"/>
    </row>
    <row r="157" customFormat="false" ht="12.8" hidden="false" customHeight="false" outlineLevel="0" collapsed="false">
      <c r="A157" s="0"/>
      <c r="B157" s="17" t="n">
        <v>1</v>
      </c>
      <c r="C157" s="18" t="n">
        <v>651500</v>
      </c>
      <c r="D157" s="18" t="n">
        <f aca="false">AVERAGE(C155:C157)</f>
        <v>638733.333333333</v>
      </c>
      <c r="E157" s="18" t="n">
        <f aca="false">STDEV(C155:C157)</f>
        <v>71312.2944051959</v>
      </c>
      <c r="F157" s="17" t="n">
        <v>4</v>
      </c>
      <c r="G157" s="18" t="n">
        <f aca="false">D157/F157</f>
        <v>159683.333333333</v>
      </c>
    </row>
    <row r="158" customFormat="false" ht="12.8" hidden="false" customHeight="false" outlineLevel="0" collapsed="false">
      <c r="A158" s="14" t="s">
        <v>133</v>
      </c>
      <c r="B158" s="14" t="n">
        <v>1</v>
      </c>
      <c r="C158" s="15" t="n">
        <v>697100</v>
      </c>
      <c r="D158" s="14"/>
      <c r="E158" s="15"/>
      <c r="F158" s="14"/>
      <c r="G158" s="14"/>
    </row>
    <row r="159" customFormat="false" ht="12.8" hidden="false" customHeight="false" outlineLevel="0" collapsed="false">
      <c r="A159" s="0"/>
      <c r="B159" s="14" t="n">
        <v>1</v>
      </c>
      <c r="C159" s="15" t="n">
        <v>686400</v>
      </c>
      <c r="D159" s="0"/>
      <c r="E159" s="15"/>
      <c r="F159" s="0"/>
      <c r="G159" s="0"/>
    </row>
    <row r="160" customFormat="false" ht="12.8" hidden="false" customHeight="false" outlineLevel="0" collapsed="false">
      <c r="A160" s="0"/>
      <c r="B160" s="14" t="n">
        <v>1</v>
      </c>
      <c r="C160" s="15" t="n">
        <v>705300</v>
      </c>
      <c r="D160" s="15" t="n">
        <f aca="false">AVERAGE(C158:C160)</f>
        <v>696266.666666667</v>
      </c>
      <c r="E160" s="15" t="n">
        <f aca="false">STDEV(C158:C160)</f>
        <v>9477.51725576553</v>
      </c>
      <c r="F160" s="14" t="n">
        <v>4</v>
      </c>
      <c r="G160" s="15" t="n">
        <f aca="false">D160/F160</f>
        <v>174066.666666667</v>
      </c>
    </row>
    <row r="161" customFormat="false" ht="12.8" hidden="false" customHeight="false" outlineLevel="0" collapsed="false">
      <c r="A161" s="17" t="s">
        <v>134</v>
      </c>
      <c r="B161" s="17" t="n">
        <v>1</v>
      </c>
      <c r="C161" s="18" t="n">
        <v>357100</v>
      </c>
      <c r="D161" s="0"/>
      <c r="E161" s="18"/>
      <c r="F161" s="0"/>
      <c r="G161" s="0"/>
    </row>
    <row r="162" customFormat="false" ht="12.8" hidden="false" customHeight="false" outlineLevel="0" collapsed="false">
      <c r="A162" s="0"/>
      <c r="B162" s="17" t="n">
        <v>1</v>
      </c>
      <c r="C162" s="18" t="n">
        <v>718100</v>
      </c>
      <c r="D162" s="0"/>
      <c r="E162" s="18"/>
      <c r="F162" s="0"/>
      <c r="G162" s="0"/>
    </row>
    <row r="163" customFormat="false" ht="12.8" hidden="false" customHeight="false" outlineLevel="0" collapsed="false">
      <c r="A163" s="0"/>
      <c r="B163" s="17" t="n">
        <v>1</v>
      </c>
      <c r="C163" s="18" t="n">
        <v>1016000</v>
      </c>
      <c r="D163" s="18" t="n">
        <f aca="false">AVERAGE(C161:C163)</f>
        <v>697066.666666667</v>
      </c>
      <c r="E163" s="18" t="n">
        <f aca="false">STDEV(C161:C163)</f>
        <v>329953.183547808</v>
      </c>
      <c r="F163" s="17" t="n">
        <v>4</v>
      </c>
      <c r="G163" s="18" t="n">
        <f aca="false">D163/F163</f>
        <v>174266.666666667</v>
      </c>
    </row>
    <row r="164" customFormat="false" ht="12.8" hidden="false" customHeight="false" outlineLevel="0" collapsed="false">
      <c r="A164" s="14" t="s">
        <v>135</v>
      </c>
      <c r="B164" s="14" t="n">
        <v>1</v>
      </c>
      <c r="C164" s="15" t="n">
        <v>2200</v>
      </c>
      <c r="D164" s="14"/>
      <c r="E164" s="15"/>
      <c r="F164" s="14"/>
      <c r="G164" s="14"/>
    </row>
    <row r="165" customFormat="false" ht="12.8" hidden="false" customHeight="false" outlineLevel="0" collapsed="false">
      <c r="A165" s="0"/>
      <c r="B165" s="14" t="n">
        <v>1</v>
      </c>
      <c r="C165" s="15" t="n">
        <v>2772</v>
      </c>
      <c r="D165" s="0"/>
      <c r="E165" s="15"/>
      <c r="F165" s="0"/>
      <c r="G165" s="0"/>
    </row>
    <row r="166" customFormat="false" ht="12.8" hidden="false" customHeight="false" outlineLevel="0" collapsed="false">
      <c r="A166" s="0"/>
      <c r="B166" s="14" t="n">
        <v>1</v>
      </c>
      <c r="C166" s="15" t="n">
        <v>3025</v>
      </c>
      <c r="D166" s="15" t="n">
        <f aca="false">AVERAGE(C164:C166)</f>
        <v>2665.66666666667</v>
      </c>
      <c r="E166" s="15" t="n">
        <f aca="false">STDEV(C164:C166)</f>
        <v>422.653916737244</v>
      </c>
      <c r="F166" s="14" t="n">
        <v>4</v>
      </c>
      <c r="G166" s="15" t="n">
        <f aca="false">D166/F166</f>
        <v>666.416666666667</v>
      </c>
    </row>
    <row r="167" customFormat="false" ht="12.8" hidden="false" customHeight="false" outlineLevel="0" collapsed="false">
      <c r="A167" s="17" t="s">
        <v>136</v>
      </c>
      <c r="B167" s="17" t="n">
        <v>1</v>
      </c>
      <c r="C167" s="18" t="n">
        <v>6086000</v>
      </c>
      <c r="D167" s="0"/>
      <c r="E167" s="18"/>
      <c r="F167" s="0"/>
      <c r="G167" s="0"/>
    </row>
    <row r="168" customFormat="false" ht="12.8" hidden="false" customHeight="false" outlineLevel="0" collapsed="false">
      <c r="A168" s="0"/>
      <c r="B168" s="17" t="n">
        <v>1</v>
      </c>
      <c r="C168" s="18" t="n">
        <v>5543000</v>
      </c>
      <c r="D168" s="0"/>
      <c r="E168" s="18"/>
      <c r="F168" s="0"/>
      <c r="G168" s="0"/>
    </row>
    <row r="169" customFormat="false" ht="12.8" hidden="false" customHeight="false" outlineLevel="0" collapsed="false">
      <c r="A169" s="0"/>
      <c r="B169" s="17" t="n">
        <v>1</v>
      </c>
      <c r="C169" s="18" t="n">
        <v>6121000</v>
      </c>
      <c r="D169" s="18" t="n">
        <f aca="false">AVERAGE(C167:C169)</f>
        <v>5916666.66666667</v>
      </c>
      <c r="E169" s="18" t="n">
        <f aca="false">STDEV(C167:C169)</f>
        <v>324077.665588564</v>
      </c>
      <c r="F169" s="17" t="n">
        <v>4</v>
      </c>
      <c r="G169" s="18" t="n">
        <f aca="false">D169/F169</f>
        <v>1479166.66666667</v>
      </c>
    </row>
    <row r="170" customFormat="false" ht="12.8" hidden="false" customHeight="false" outlineLevel="0" collapsed="false">
      <c r="A170" s="14" t="s">
        <v>137</v>
      </c>
      <c r="B170" s="14" t="n">
        <v>1</v>
      </c>
      <c r="C170" s="15" t="n">
        <v>11280000</v>
      </c>
      <c r="D170" s="14"/>
      <c r="E170" s="15"/>
      <c r="F170" s="14"/>
      <c r="G170" s="14"/>
    </row>
    <row r="171" customFormat="false" ht="12.8" hidden="false" customHeight="false" outlineLevel="0" collapsed="false">
      <c r="A171" s="0"/>
      <c r="B171" s="14" t="n">
        <v>1</v>
      </c>
      <c r="C171" s="14" t="s">
        <v>106</v>
      </c>
      <c r="D171" s="0"/>
      <c r="E171" s="15"/>
      <c r="F171" s="0"/>
      <c r="G171" s="0"/>
    </row>
    <row r="172" customFormat="false" ht="12.8" hidden="false" customHeight="false" outlineLevel="0" collapsed="false">
      <c r="A172" s="0"/>
      <c r="B172" s="14" t="n">
        <v>1</v>
      </c>
      <c r="C172" s="14" t="s">
        <v>35</v>
      </c>
      <c r="D172" s="15" t="n">
        <f aca="false">AVERAGE(C170:C172)</f>
        <v>11280000</v>
      </c>
      <c r="E172" s="15" t="e">
        <f aca="false">STDEV(C170:C172)</f>
        <v>#DIV/0!</v>
      </c>
      <c r="F172" s="14" t="n">
        <v>4</v>
      </c>
      <c r="G172" s="15" t="n">
        <f aca="false">D172/F172</f>
        <v>2820000</v>
      </c>
    </row>
    <row r="173" customFormat="false" ht="12.8" hidden="false" customHeight="false" outlineLevel="0" collapsed="false">
      <c r="A173" s="17" t="s">
        <v>138</v>
      </c>
      <c r="B173" s="17" t="n">
        <v>1</v>
      </c>
      <c r="C173" s="18" t="n">
        <v>6995000</v>
      </c>
      <c r="D173" s="0"/>
      <c r="E173" s="18"/>
      <c r="F173" s="0"/>
      <c r="G173" s="0"/>
    </row>
    <row r="174" customFormat="false" ht="12.8" hidden="false" customHeight="false" outlineLevel="0" collapsed="false">
      <c r="A174" s="0"/>
      <c r="B174" s="17" t="n">
        <v>1</v>
      </c>
      <c r="C174" s="18" t="n">
        <v>7749000</v>
      </c>
      <c r="D174" s="0"/>
      <c r="E174" s="18"/>
      <c r="F174" s="0"/>
      <c r="G174" s="0"/>
    </row>
    <row r="175" customFormat="false" ht="12.8" hidden="false" customHeight="false" outlineLevel="0" collapsed="false">
      <c r="A175" s="0"/>
      <c r="B175" s="17" t="n">
        <v>1</v>
      </c>
      <c r="C175" s="18" t="n">
        <v>7972000</v>
      </c>
      <c r="D175" s="18" t="n">
        <f aca="false">AVERAGE(C173:C175)</f>
        <v>7572000</v>
      </c>
      <c r="E175" s="18" t="n">
        <f aca="false">STDEV(C173:C175)</f>
        <v>511985.351352946</v>
      </c>
      <c r="F175" s="17" t="n">
        <v>4</v>
      </c>
      <c r="G175" s="18" t="n">
        <f aca="false">D175/F175</f>
        <v>1893000</v>
      </c>
    </row>
    <row r="176" customFormat="false" ht="12.8" hidden="false" customHeight="false" outlineLevel="0" collapsed="false">
      <c r="A176" s="14" t="s">
        <v>139</v>
      </c>
      <c r="B176" s="14" t="n">
        <v>1</v>
      </c>
      <c r="C176" s="15" t="n">
        <v>2742000</v>
      </c>
      <c r="D176" s="14"/>
      <c r="E176" s="15"/>
      <c r="F176" s="14"/>
      <c r="G176" s="14"/>
    </row>
    <row r="177" customFormat="false" ht="12.8" hidden="false" customHeight="false" outlineLevel="0" collapsed="false">
      <c r="A177" s="0"/>
      <c r="B177" s="14" t="n">
        <v>1</v>
      </c>
      <c r="C177" s="15" t="n">
        <v>3637000</v>
      </c>
      <c r="D177" s="0"/>
      <c r="E177" s="15"/>
      <c r="F177" s="0"/>
      <c r="G177" s="0"/>
    </row>
    <row r="178" customFormat="false" ht="12.8" hidden="false" customHeight="false" outlineLevel="0" collapsed="false">
      <c r="A178" s="0"/>
      <c r="B178" s="14" t="n">
        <v>1</v>
      </c>
      <c r="C178" s="15" t="n">
        <v>3213000</v>
      </c>
      <c r="D178" s="15" t="n">
        <f aca="false">AVERAGE(C176:C178)</f>
        <v>3197333.33333333</v>
      </c>
      <c r="E178" s="15" t="n">
        <f aca="false">STDEV(C176:C178)</f>
        <v>447705.632456566</v>
      </c>
      <c r="F178" s="14" t="n">
        <v>4</v>
      </c>
      <c r="G178" s="15" t="n">
        <f aca="false">D178/F178</f>
        <v>799333.333333333</v>
      </c>
    </row>
    <row r="179" customFormat="false" ht="12.8" hidden="false" customHeight="false" outlineLevel="0" collapsed="false">
      <c r="A179" s="17" t="s">
        <v>140</v>
      </c>
      <c r="B179" s="17" t="n">
        <v>1</v>
      </c>
      <c r="C179" s="18" t="n">
        <v>6233000</v>
      </c>
      <c r="D179" s="0"/>
      <c r="E179" s="18"/>
      <c r="F179" s="0"/>
      <c r="G179" s="0"/>
    </row>
    <row r="180" customFormat="false" ht="12.8" hidden="false" customHeight="false" outlineLevel="0" collapsed="false">
      <c r="A180" s="0"/>
      <c r="B180" s="17" t="n">
        <v>1</v>
      </c>
      <c r="C180" s="18" t="n">
        <v>5941000</v>
      </c>
      <c r="D180" s="0"/>
      <c r="E180" s="18"/>
      <c r="F180" s="0"/>
      <c r="G180" s="0"/>
    </row>
    <row r="181" customFormat="false" ht="12.8" hidden="false" customHeight="false" outlineLevel="0" collapsed="false">
      <c r="A181" s="0"/>
      <c r="B181" s="17" t="n">
        <v>1</v>
      </c>
      <c r="C181" s="18" t="n">
        <v>7430000</v>
      </c>
      <c r="D181" s="18" t="n">
        <f aca="false">AVERAGE(C179:C181)</f>
        <v>6534666.66666667</v>
      </c>
      <c r="E181" s="18" t="n">
        <f aca="false">STDEV(C179:C181)</f>
        <v>789007.182054342</v>
      </c>
      <c r="F181" s="17" t="n">
        <v>4</v>
      </c>
      <c r="G181" s="18" t="n">
        <f aca="false">D181/F181</f>
        <v>1633666.66666667</v>
      </c>
    </row>
    <row r="182" customFormat="false" ht="12.8" hidden="false" customHeight="false" outlineLevel="0" collapsed="false">
      <c r="A182" s="14" t="s">
        <v>141</v>
      </c>
      <c r="B182" s="14" t="n">
        <v>1</v>
      </c>
      <c r="C182" s="15" t="n">
        <v>3267000</v>
      </c>
      <c r="D182" s="14"/>
      <c r="E182" s="15"/>
      <c r="F182" s="14"/>
      <c r="G182" s="14"/>
    </row>
    <row r="183" customFormat="false" ht="12.8" hidden="false" customHeight="false" outlineLevel="0" collapsed="false">
      <c r="A183" s="0"/>
      <c r="B183" s="14" t="n">
        <v>1</v>
      </c>
      <c r="C183" s="15" t="n">
        <v>3874000</v>
      </c>
      <c r="D183" s="0"/>
      <c r="E183" s="15"/>
      <c r="F183" s="0"/>
      <c r="G183" s="0"/>
    </row>
    <row r="184" customFormat="false" ht="12.8" hidden="false" customHeight="false" outlineLevel="0" collapsed="false">
      <c r="A184" s="0"/>
      <c r="B184" s="14" t="n">
        <v>1</v>
      </c>
      <c r="C184" s="15" t="n">
        <v>4016000</v>
      </c>
      <c r="D184" s="15" t="n">
        <f aca="false">AVERAGE(C182:C184)</f>
        <v>3719000</v>
      </c>
      <c r="E184" s="15" t="n">
        <f aca="false">STDEV(C182:C184)</f>
        <v>397830.365859621</v>
      </c>
      <c r="F184" s="14" t="n">
        <v>4</v>
      </c>
      <c r="G184" s="15" t="n">
        <f aca="false">D184/F184</f>
        <v>929750</v>
      </c>
    </row>
    <row r="185" customFormat="false" ht="12.8" hidden="false" customHeight="false" outlineLevel="0" collapsed="false">
      <c r="A185" s="17" t="s">
        <v>142</v>
      </c>
      <c r="B185" s="17" t="n">
        <v>1</v>
      </c>
      <c r="C185" s="18" t="n">
        <v>4956000</v>
      </c>
      <c r="D185" s="0"/>
      <c r="E185" s="18"/>
      <c r="F185" s="0"/>
      <c r="G185" s="0"/>
    </row>
    <row r="186" customFormat="false" ht="12.8" hidden="false" customHeight="false" outlineLevel="0" collapsed="false">
      <c r="A186" s="0"/>
      <c r="B186" s="17" t="n">
        <v>1</v>
      </c>
      <c r="C186" s="18" t="n">
        <v>6218000</v>
      </c>
      <c r="D186" s="0"/>
      <c r="E186" s="18"/>
      <c r="F186" s="0"/>
      <c r="G186" s="0"/>
    </row>
    <row r="187" customFormat="false" ht="12.8" hidden="false" customHeight="false" outlineLevel="0" collapsed="false">
      <c r="A187" s="0"/>
      <c r="B187" s="17" t="n">
        <v>1</v>
      </c>
      <c r="C187" s="18" t="n">
        <v>6065000</v>
      </c>
      <c r="D187" s="18" t="n">
        <f aca="false">AVERAGE(C185:C187)</f>
        <v>5746333.33333333</v>
      </c>
      <c r="E187" s="18" t="n">
        <f aca="false">STDEV(C185:C187)</f>
        <v>688710.631058744</v>
      </c>
      <c r="F187" s="17" t="n">
        <v>4</v>
      </c>
      <c r="G187" s="18" t="n">
        <f aca="false">D187/F187</f>
        <v>1436583.33333333</v>
      </c>
    </row>
    <row r="188" customFormat="false" ht="12.8" hidden="false" customHeight="false" outlineLevel="0" collapsed="false">
      <c r="A188" s="14" t="s">
        <v>143</v>
      </c>
      <c r="B188" s="14" t="n">
        <v>1</v>
      </c>
      <c r="C188" s="15" t="n">
        <v>5712000</v>
      </c>
      <c r="D188" s="14"/>
      <c r="E188" s="15"/>
      <c r="F188" s="14"/>
      <c r="G188" s="14"/>
    </row>
    <row r="189" customFormat="false" ht="12.8" hidden="false" customHeight="false" outlineLevel="0" collapsed="false">
      <c r="A189" s="0"/>
      <c r="B189" s="14" t="n">
        <v>1</v>
      </c>
      <c r="C189" s="15" t="n">
        <v>5684000</v>
      </c>
      <c r="D189" s="0"/>
      <c r="E189" s="15"/>
      <c r="F189" s="0"/>
      <c r="G189" s="0"/>
    </row>
    <row r="190" customFormat="false" ht="12.8" hidden="false" customHeight="false" outlineLevel="0" collapsed="false">
      <c r="A190" s="0"/>
      <c r="B190" s="14" t="n">
        <v>1</v>
      </c>
      <c r="C190" s="15" t="n">
        <v>5592000</v>
      </c>
      <c r="D190" s="15" t="n">
        <f aca="false">AVERAGE(C188:C190)</f>
        <v>5662666.66666667</v>
      </c>
      <c r="E190" s="15" t="n">
        <f aca="false">STDEV(C188:C190)</f>
        <v>62780.0392906323</v>
      </c>
      <c r="F190" s="14" t="n">
        <v>4</v>
      </c>
      <c r="G190" s="15" t="n">
        <f aca="false">D190/F190</f>
        <v>1415666.66666667</v>
      </c>
    </row>
    <row r="191" customFormat="false" ht="12.8" hidden="false" customHeight="false" outlineLevel="0" collapsed="false">
      <c r="A191" s="17" t="s">
        <v>144</v>
      </c>
      <c r="B191" s="17" t="n">
        <v>1</v>
      </c>
      <c r="C191" s="18" t="n">
        <v>7079000</v>
      </c>
      <c r="D191" s="0"/>
      <c r="E191" s="18"/>
      <c r="F191" s="0"/>
      <c r="G191" s="0"/>
    </row>
    <row r="192" customFormat="false" ht="12.8" hidden="false" customHeight="false" outlineLevel="0" collapsed="false">
      <c r="A192" s="17"/>
      <c r="B192" s="17" t="n">
        <v>1</v>
      </c>
      <c r="C192" s="18" t="n">
        <v>7121000</v>
      </c>
      <c r="D192" s="0"/>
      <c r="E192" s="18"/>
      <c r="F192" s="0"/>
      <c r="G192" s="0"/>
    </row>
    <row r="193" customFormat="false" ht="12.8" hidden="false" customHeight="false" outlineLevel="0" collapsed="false">
      <c r="A193" s="17"/>
      <c r="B193" s="17" t="n">
        <v>1</v>
      </c>
      <c r="C193" s="18" t="n">
        <v>7550000</v>
      </c>
      <c r="D193" s="18" t="n">
        <f aca="false">AVERAGE(C191:C193)</f>
        <v>7250000</v>
      </c>
      <c r="E193" s="18" t="n">
        <f aca="false">STDEV(C191:C193)</f>
        <v>260654.94432295</v>
      </c>
      <c r="F193" s="17" t="n">
        <v>4</v>
      </c>
      <c r="G193" s="18" t="n">
        <f aca="false">D193/F193</f>
        <v>1812500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" min="1" style="0" width="14.5795454545455"/>
    <col collapsed="false" hidden="false" max="2" min="2" style="0" width="5.79545454545455"/>
    <col collapsed="false" hidden="false" max="4" min="3" style="0" width="9.31818181818182"/>
    <col collapsed="false" hidden="false" max="5" min="5" style="0" width="11.125"/>
    <col collapsed="false" hidden="false" max="6" min="6" style="0" width="8.19886363636364"/>
    <col collapsed="false" hidden="false" max="7" min="7" style="0" width="9.23863636363636"/>
    <col collapsed="false" hidden="false" max="8" min="8" style="0" width="10.5227272727273"/>
    <col collapsed="false" hidden="false" max="9" min="9" style="0" width="11.0568181818182"/>
    <col collapsed="false" hidden="false" max="10" min="10" style="0" width="10.7556818181818"/>
    <col collapsed="false" hidden="false" max="11" min="11" style="0" width="7.81818181818182"/>
    <col collapsed="false" hidden="false" max="12" min="12" style="0" width="4.73295454545455"/>
    <col collapsed="false" hidden="false" max="1025" min="13" style="0" width="8.56818181818182"/>
  </cols>
  <sheetData>
    <row r="1" s="24" customFormat="true" ht="48" hidden="false" customHeight="true" outlineLevel="0" collapsed="false">
      <c r="A1" s="19" t="s">
        <v>145</v>
      </c>
      <c r="B1" s="20" t="s">
        <v>146</v>
      </c>
      <c r="C1" s="20" t="s">
        <v>147</v>
      </c>
      <c r="D1" s="20" t="s">
        <v>148</v>
      </c>
      <c r="E1" s="20" t="s">
        <v>149</v>
      </c>
      <c r="F1" s="20" t="s">
        <v>6</v>
      </c>
      <c r="G1" s="20" t="s">
        <v>150</v>
      </c>
      <c r="H1" s="20" t="s">
        <v>151</v>
      </c>
      <c r="I1" s="21" t="s">
        <v>152</v>
      </c>
      <c r="J1" s="21" t="s">
        <v>153</v>
      </c>
      <c r="K1" s="22" t="s">
        <v>154</v>
      </c>
      <c r="L1" s="23" t="s">
        <v>155</v>
      </c>
    </row>
    <row r="2" customFormat="false" ht="12.8" hidden="false" customHeight="false" outlineLevel="0" collapsed="false">
      <c r="A2" s="25" t="s">
        <v>156</v>
      </c>
      <c r="B2" s="26" t="n">
        <v>1</v>
      </c>
      <c r="C2" s="27" t="s">
        <v>157</v>
      </c>
      <c r="D2" s="27" t="s">
        <v>158</v>
      </c>
      <c r="E2" s="28" t="n">
        <v>30.9933333333333</v>
      </c>
      <c r="F2" s="28" t="n">
        <v>0.654318984390307</v>
      </c>
      <c r="G2" s="29" t="n">
        <v>5.87</v>
      </c>
      <c r="H2" s="26" t="s">
        <v>159</v>
      </c>
      <c r="I2" s="26" t="n">
        <v>4</v>
      </c>
      <c r="J2" s="26" t="n">
        <v>50</v>
      </c>
      <c r="K2" s="30" t="n">
        <f aca="false">G2/4*50</f>
        <v>73.375</v>
      </c>
      <c r="L2" s="31" t="s">
        <v>160</v>
      </c>
    </row>
    <row r="3" customFormat="false" ht="12.8" hidden="false" customHeight="false" outlineLevel="0" collapsed="false">
      <c r="A3" s="32" t="s">
        <v>161</v>
      </c>
      <c r="B3" s="33" t="n">
        <v>1</v>
      </c>
      <c r="C3" s="27" t="s">
        <v>157</v>
      </c>
      <c r="D3" s="27" t="s">
        <v>158</v>
      </c>
      <c r="E3" s="34" t="n">
        <v>29.05</v>
      </c>
      <c r="F3" s="34"/>
      <c r="G3" s="35" t="n">
        <v>18.6</v>
      </c>
      <c r="H3" s="33" t="s">
        <v>159</v>
      </c>
      <c r="I3" s="33" t="n">
        <v>4</v>
      </c>
      <c r="J3" s="33" t="n">
        <v>50</v>
      </c>
      <c r="K3" s="36" t="n">
        <f aca="false">G3/4*50</f>
        <v>232.5</v>
      </c>
      <c r="L3" s="37" t="s">
        <v>160</v>
      </c>
    </row>
    <row r="4" customFormat="false" ht="12.8" hidden="false" customHeight="false" outlineLevel="0" collapsed="false">
      <c r="A4" s="32" t="s">
        <v>162</v>
      </c>
      <c r="B4" s="33" t="n">
        <v>1</v>
      </c>
      <c r="C4" s="27" t="s">
        <v>157</v>
      </c>
      <c r="D4" s="27" t="s">
        <v>158</v>
      </c>
      <c r="E4" s="34" t="n">
        <v>33.8266666666667</v>
      </c>
      <c r="F4" s="34" t="n">
        <v>0.254820198048656</v>
      </c>
      <c r="G4" s="35" t="n">
        <v>1.01</v>
      </c>
      <c r="H4" s="33" t="s">
        <v>159</v>
      </c>
      <c r="I4" s="33" t="n">
        <v>4</v>
      </c>
      <c r="J4" s="33" t="n">
        <v>50</v>
      </c>
      <c r="K4" s="36" t="n">
        <f aca="false">G4/4*50</f>
        <v>12.625</v>
      </c>
      <c r="L4" s="37" t="s">
        <v>160</v>
      </c>
    </row>
    <row r="5" customFormat="false" ht="12.8" hidden="false" customHeight="false" outlineLevel="0" collapsed="false">
      <c r="A5" s="32" t="s">
        <v>163</v>
      </c>
      <c r="B5" s="33" t="n">
        <v>1</v>
      </c>
      <c r="C5" s="27" t="s">
        <v>157</v>
      </c>
      <c r="D5" s="27" t="s">
        <v>158</v>
      </c>
      <c r="E5" s="34" t="n">
        <v>32.3133333333333</v>
      </c>
      <c r="F5" s="34" t="n">
        <v>1.07188307820098</v>
      </c>
      <c r="G5" s="35" t="n">
        <v>2.91</v>
      </c>
      <c r="H5" s="33" t="s">
        <v>159</v>
      </c>
      <c r="I5" s="33" t="n">
        <v>4</v>
      </c>
      <c r="J5" s="33" t="n">
        <v>50</v>
      </c>
      <c r="K5" s="36" t="n">
        <f aca="false">G5/4*50</f>
        <v>36.375</v>
      </c>
      <c r="L5" s="37" t="s">
        <v>160</v>
      </c>
    </row>
    <row r="6" customFormat="false" ht="12.8" hidden="false" customHeight="false" outlineLevel="0" collapsed="false">
      <c r="A6" s="32" t="s">
        <v>164</v>
      </c>
      <c r="B6" s="33" t="n">
        <v>1</v>
      </c>
      <c r="C6" s="27" t="s">
        <v>157</v>
      </c>
      <c r="D6" s="27" t="s">
        <v>158</v>
      </c>
      <c r="E6" s="34" t="n">
        <v>36.31</v>
      </c>
      <c r="F6" s="34" t="n">
        <v>1.73663467660865</v>
      </c>
      <c r="G6" s="35" t="s">
        <v>165</v>
      </c>
      <c r="H6" s="33" t="s">
        <v>159</v>
      </c>
      <c r="I6" s="33" t="n">
        <v>4</v>
      </c>
      <c r="J6" s="33" t="n">
        <v>50</v>
      </c>
      <c r="K6" s="36" t="str">
        <f aca="false">G6</f>
        <v>&lt;1</v>
      </c>
      <c r="L6" s="37" t="s">
        <v>160</v>
      </c>
    </row>
    <row r="7" customFormat="false" ht="12.8" hidden="false" customHeight="false" outlineLevel="0" collapsed="false">
      <c r="A7" s="32" t="s">
        <v>166</v>
      </c>
      <c r="B7" s="33" t="n">
        <v>1</v>
      </c>
      <c r="C7" s="27" t="s">
        <v>157</v>
      </c>
      <c r="D7" s="27" t="s">
        <v>158</v>
      </c>
      <c r="E7" s="34" t="n">
        <v>33.12</v>
      </c>
      <c r="F7" s="34" t="n">
        <v>1.18882294728859</v>
      </c>
      <c r="G7" s="35" t="n">
        <v>1.83</v>
      </c>
      <c r="H7" s="33" t="s">
        <v>159</v>
      </c>
      <c r="I7" s="33" t="n">
        <v>4</v>
      </c>
      <c r="J7" s="33" t="n">
        <v>50</v>
      </c>
      <c r="K7" s="36" t="n">
        <f aca="false">G7/4*50</f>
        <v>22.875</v>
      </c>
      <c r="L7" s="37" t="s">
        <v>160</v>
      </c>
    </row>
    <row r="8" customFormat="false" ht="12.8" hidden="false" customHeight="false" outlineLevel="0" collapsed="false">
      <c r="A8" s="32" t="s">
        <v>167</v>
      </c>
      <c r="B8" s="33" t="n">
        <v>2</v>
      </c>
      <c r="C8" s="27" t="s">
        <v>157</v>
      </c>
      <c r="D8" s="27" t="s">
        <v>158</v>
      </c>
      <c r="E8" s="34" t="n">
        <v>33.38</v>
      </c>
      <c r="F8" s="34" t="n">
        <v>0.407308237088562</v>
      </c>
      <c r="G8" s="35" t="n">
        <v>2.35</v>
      </c>
      <c r="H8" s="33" t="s">
        <v>159</v>
      </c>
      <c r="I8" s="33" t="n">
        <v>4</v>
      </c>
      <c r="J8" s="33" t="n">
        <v>50</v>
      </c>
      <c r="K8" s="36" t="n">
        <f aca="false">G8/4*50</f>
        <v>29.375</v>
      </c>
      <c r="L8" s="37" t="s">
        <v>160</v>
      </c>
    </row>
    <row r="9" customFormat="false" ht="12.8" hidden="false" customHeight="false" outlineLevel="0" collapsed="false">
      <c r="A9" s="32" t="s">
        <v>168</v>
      </c>
      <c r="B9" s="33" t="n">
        <v>2</v>
      </c>
      <c r="C9" s="27" t="s">
        <v>157</v>
      </c>
      <c r="D9" s="27" t="s">
        <v>158</v>
      </c>
      <c r="E9" s="34" t="n">
        <v>34.5066666666667</v>
      </c>
      <c r="F9" s="34" t="n">
        <v>0.903567005447651</v>
      </c>
      <c r="G9" s="35" t="n">
        <v>1.56</v>
      </c>
      <c r="H9" s="33" t="s">
        <v>159</v>
      </c>
      <c r="I9" s="33" t="n">
        <v>4</v>
      </c>
      <c r="J9" s="33" t="n">
        <v>50</v>
      </c>
      <c r="K9" s="36" t="n">
        <f aca="false">G9/4*50</f>
        <v>19.5</v>
      </c>
      <c r="L9" s="37" t="s">
        <v>160</v>
      </c>
    </row>
    <row r="10" customFormat="false" ht="12.8" hidden="false" customHeight="false" outlineLevel="0" collapsed="false">
      <c r="A10" s="32" t="s">
        <v>169</v>
      </c>
      <c r="B10" s="33" t="n">
        <v>1</v>
      </c>
      <c r="C10" s="27" t="s">
        <v>157</v>
      </c>
      <c r="D10" s="27" t="s">
        <v>158</v>
      </c>
      <c r="E10" s="34" t="n">
        <v>33.67</v>
      </c>
      <c r="F10" s="34" t="n">
        <v>0.608111831820756</v>
      </c>
      <c r="G10" s="35" t="n">
        <v>1.14</v>
      </c>
      <c r="H10" s="33" t="s">
        <v>159</v>
      </c>
      <c r="I10" s="33" t="n">
        <v>4</v>
      </c>
      <c r="J10" s="33" t="n">
        <v>50</v>
      </c>
      <c r="K10" s="36" t="n">
        <f aca="false">G10/4*50</f>
        <v>14.25</v>
      </c>
      <c r="L10" s="37" t="s">
        <v>160</v>
      </c>
    </row>
    <row r="11" customFormat="false" ht="12.8" hidden="false" customHeight="false" outlineLevel="0" collapsed="false">
      <c r="A11" s="32" t="s">
        <v>170</v>
      </c>
      <c r="B11" s="33" t="n">
        <v>1</v>
      </c>
      <c r="C11" s="27" t="s">
        <v>157</v>
      </c>
      <c r="D11" s="27" t="s">
        <v>158</v>
      </c>
      <c r="E11" s="34" t="n">
        <v>31.8766666666667</v>
      </c>
      <c r="F11" s="34" t="n">
        <v>0.430619708482495</v>
      </c>
      <c r="G11" s="35" t="n">
        <v>3.34</v>
      </c>
      <c r="H11" s="33" t="s">
        <v>159</v>
      </c>
      <c r="I11" s="33" t="n">
        <v>4</v>
      </c>
      <c r="J11" s="33" t="n">
        <v>50</v>
      </c>
      <c r="K11" s="36" t="n">
        <f aca="false">G11/4*50</f>
        <v>41.75</v>
      </c>
      <c r="L11" s="37" t="s">
        <v>160</v>
      </c>
    </row>
    <row r="12" customFormat="false" ht="12.8" hidden="false" customHeight="false" outlineLevel="0" collapsed="false">
      <c r="A12" s="32" t="s">
        <v>171</v>
      </c>
      <c r="B12" s="33" t="n">
        <v>2</v>
      </c>
      <c r="C12" s="27" t="s">
        <v>157</v>
      </c>
      <c r="D12" s="27" t="s">
        <v>158</v>
      </c>
      <c r="E12" s="34" t="n">
        <v>30.76</v>
      </c>
      <c r="F12" s="34"/>
      <c r="G12" s="35" t="n">
        <v>14.22</v>
      </c>
      <c r="H12" s="33" t="s">
        <v>171</v>
      </c>
      <c r="I12" s="33" t="n">
        <v>4</v>
      </c>
      <c r="J12" s="33" t="n">
        <v>50</v>
      </c>
      <c r="K12" s="36" t="n">
        <f aca="false">G12/4*50/3</f>
        <v>59.25</v>
      </c>
      <c r="L12" s="37" t="s">
        <v>160</v>
      </c>
    </row>
    <row r="13" customFormat="false" ht="12.8" hidden="false" customHeight="false" outlineLevel="0" collapsed="false">
      <c r="A13" s="32" t="s">
        <v>172</v>
      </c>
      <c r="B13" s="33" t="n">
        <v>2</v>
      </c>
      <c r="C13" s="27" t="s">
        <v>157</v>
      </c>
      <c r="D13" s="27" t="s">
        <v>158</v>
      </c>
      <c r="E13" s="34" t="n">
        <v>29.97</v>
      </c>
      <c r="F13" s="34"/>
      <c r="G13" s="35" t="n">
        <v>23.11</v>
      </c>
      <c r="H13" s="33" t="s">
        <v>172</v>
      </c>
      <c r="I13" s="33" t="n">
        <v>4</v>
      </c>
      <c r="J13" s="33" t="n">
        <v>50</v>
      </c>
      <c r="K13" s="36" t="n">
        <f aca="false">G13/4*50/4</f>
        <v>72.21875</v>
      </c>
      <c r="L13" s="37" t="s">
        <v>160</v>
      </c>
    </row>
    <row r="14" customFormat="false" ht="12.8" hidden="false" customHeight="false" outlineLevel="0" collapsed="false">
      <c r="A14" s="32" t="s">
        <v>173</v>
      </c>
      <c r="B14" s="33" t="n">
        <v>2</v>
      </c>
      <c r="C14" s="27" t="s">
        <v>157</v>
      </c>
      <c r="D14" s="27" t="s">
        <v>158</v>
      </c>
      <c r="E14" s="34" t="n">
        <v>24.84</v>
      </c>
      <c r="F14" s="34"/>
      <c r="G14" s="35" t="n">
        <v>540.8</v>
      </c>
      <c r="H14" s="33" t="s">
        <v>173</v>
      </c>
      <c r="I14" s="33" t="n">
        <v>4</v>
      </c>
      <c r="J14" s="33" t="n">
        <v>50</v>
      </c>
      <c r="K14" s="36" t="n">
        <f aca="false">G14/4*50/50</f>
        <v>135.2</v>
      </c>
      <c r="L14" s="37" t="s">
        <v>160</v>
      </c>
    </row>
    <row r="15" customFormat="false" ht="12.8" hidden="false" customHeight="false" outlineLevel="0" collapsed="false">
      <c r="A15" s="32" t="s">
        <v>174</v>
      </c>
      <c r="B15" s="33" t="n">
        <v>1</v>
      </c>
      <c r="C15" s="27" t="s">
        <v>157</v>
      </c>
      <c r="D15" s="27" t="s">
        <v>158</v>
      </c>
      <c r="E15" s="34" t="n">
        <v>28.61</v>
      </c>
      <c r="F15" s="34" t="n">
        <v>2.84256926036994</v>
      </c>
      <c r="G15" s="35" t="n">
        <v>28.96</v>
      </c>
      <c r="H15" s="33" t="s">
        <v>159</v>
      </c>
      <c r="I15" s="33" t="n">
        <v>4</v>
      </c>
      <c r="J15" s="33" t="n">
        <v>50</v>
      </c>
      <c r="K15" s="36" t="n">
        <f aca="false">G15/4*50</f>
        <v>362</v>
      </c>
      <c r="L15" s="37" t="s">
        <v>160</v>
      </c>
    </row>
    <row r="16" customFormat="false" ht="12.8" hidden="false" customHeight="false" outlineLevel="0" collapsed="false">
      <c r="A16" s="32" t="s">
        <v>175</v>
      </c>
      <c r="B16" s="33" t="n">
        <v>1</v>
      </c>
      <c r="C16" s="27" t="s">
        <v>157</v>
      </c>
      <c r="D16" s="27" t="s">
        <v>158</v>
      </c>
      <c r="E16" s="34" t="n">
        <v>32</v>
      </c>
      <c r="F16" s="34" t="n">
        <v>0.996242942258482</v>
      </c>
      <c r="G16" s="35" t="n">
        <v>3.45</v>
      </c>
      <c r="H16" s="33" t="s">
        <v>159</v>
      </c>
      <c r="I16" s="33" t="n">
        <v>4</v>
      </c>
      <c r="J16" s="33" t="n">
        <v>50</v>
      </c>
      <c r="K16" s="36" t="n">
        <f aca="false">G16/4*50</f>
        <v>43.125</v>
      </c>
      <c r="L16" s="37" t="s">
        <v>160</v>
      </c>
    </row>
    <row r="17" customFormat="false" ht="12.8" hidden="false" customHeight="false" outlineLevel="0" collapsed="false">
      <c r="A17" s="32" t="s">
        <v>176</v>
      </c>
      <c r="B17" s="33" t="n">
        <v>1</v>
      </c>
      <c r="C17" s="27" t="s">
        <v>157</v>
      </c>
      <c r="D17" s="27" t="s">
        <v>158</v>
      </c>
      <c r="E17" s="34" t="n">
        <v>32.2833333333333</v>
      </c>
      <c r="F17" s="34" t="n">
        <v>1.03025886714627</v>
      </c>
      <c r="G17" s="35" t="n">
        <v>2.89</v>
      </c>
      <c r="H17" s="33" t="s">
        <v>159</v>
      </c>
      <c r="I17" s="33" t="n">
        <v>4</v>
      </c>
      <c r="J17" s="33" t="n">
        <v>50</v>
      </c>
      <c r="K17" s="36" t="n">
        <f aca="false">G17/4*50</f>
        <v>36.125</v>
      </c>
      <c r="L17" s="37" t="s">
        <v>160</v>
      </c>
    </row>
    <row r="18" customFormat="false" ht="12.8" hidden="false" customHeight="false" outlineLevel="0" collapsed="false">
      <c r="A18" s="32" t="s">
        <v>177</v>
      </c>
      <c r="B18" s="33" t="n">
        <v>1</v>
      </c>
      <c r="C18" s="27" t="s">
        <v>157</v>
      </c>
      <c r="D18" s="27" t="s">
        <v>158</v>
      </c>
      <c r="E18" s="34" t="n">
        <v>36.1133333333333</v>
      </c>
      <c r="F18" s="34" t="n">
        <v>1.08394341795732</v>
      </c>
      <c r="G18" s="35" t="s">
        <v>165</v>
      </c>
      <c r="H18" s="33" t="s">
        <v>159</v>
      </c>
      <c r="I18" s="33" t="n">
        <v>4</v>
      </c>
      <c r="J18" s="33" t="n">
        <v>50</v>
      </c>
      <c r="K18" s="36" t="str">
        <f aca="false">G18</f>
        <v>&lt;1</v>
      </c>
      <c r="L18" s="37" t="s">
        <v>160</v>
      </c>
    </row>
    <row r="19" customFormat="false" ht="12.8" hidden="false" customHeight="false" outlineLevel="0" collapsed="false">
      <c r="A19" s="32" t="s">
        <v>178</v>
      </c>
      <c r="B19" s="33" t="n">
        <v>1</v>
      </c>
      <c r="C19" s="27" t="s">
        <v>157</v>
      </c>
      <c r="D19" s="27" t="s">
        <v>158</v>
      </c>
      <c r="E19" s="34" t="n">
        <v>34.2133333333333</v>
      </c>
      <c r="F19" s="34" t="n">
        <v>1.62346337603689</v>
      </c>
      <c r="G19" s="35" t="n">
        <v>1.12</v>
      </c>
      <c r="H19" s="33" t="s">
        <v>159</v>
      </c>
      <c r="I19" s="33" t="n">
        <v>4</v>
      </c>
      <c r="J19" s="33" t="n">
        <v>50</v>
      </c>
      <c r="K19" s="36" t="n">
        <f aca="false">G19/4*50</f>
        <v>14</v>
      </c>
      <c r="L19" s="37" t="s">
        <v>160</v>
      </c>
    </row>
    <row r="20" customFormat="false" ht="12.8" hidden="false" customHeight="false" outlineLevel="0" collapsed="false">
      <c r="A20" s="32" t="s">
        <v>179</v>
      </c>
      <c r="B20" s="33" t="n">
        <v>1</v>
      </c>
      <c r="C20" s="27" t="s">
        <v>157</v>
      </c>
      <c r="D20" s="27" t="s">
        <v>158</v>
      </c>
      <c r="E20" s="34" t="n">
        <v>36.86</v>
      </c>
      <c r="F20" s="34" t="n">
        <v>3.5436845232046</v>
      </c>
      <c r="G20" s="35" t="s">
        <v>165</v>
      </c>
      <c r="H20" s="33" t="s">
        <v>159</v>
      </c>
      <c r="I20" s="33" t="n">
        <v>4</v>
      </c>
      <c r="J20" s="33" t="n">
        <v>50</v>
      </c>
      <c r="K20" s="36" t="str">
        <f aca="false">G20</f>
        <v>&lt;1</v>
      </c>
      <c r="L20" s="37" t="s">
        <v>160</v>
      </c>
    </row>
    <row r="21" customFormat="false" ht="12.8" hidden="false" customHeight="false" outlineLevel="0" collapsed="false">
      <c r="A21" s="32" t="s">
        <v>180</v>
      </c>
      <c r="B21" s="33" t="n">
        <v>2</v>
      </c>
      <c r="C21" s="27" t="s">
        <v>157</v>
      </c>
      <c r="D21" s="27" t="s">
        <v>158</v>
      </c>
      <c r="E21" s="33" t="n">
        <v>35.37</v>
      </c>
      <c r="F21" s="34" t="n">
        <v>1.20208152801682</v>
      </c>
      <c r="G21" s="38" t="s">
        <v>165</v>
      </c>
      <c r="H21" s="33" t="s">
        <v>159</v>
      </c>
      <c r="I21" s="33" t="n">
        <v>4</v>
      </c>
      <c r="J21" s="33" t="n">
        <v>50</v>
      </c>
      <c r="K21" s="36" t="n">
        <f aca="false">G8/4*50</f>
        <v>29.375</v>
      </c>
      <c r="L21" s="37" t="s">
        <v>160</v>
      </c>
    </row>
    <row r="22" customFormat="false" ht="12.8" hidden="false" customHeight="false" outlineLevel="0" collapsed="false">
      <c r="A22" s="32" t="s">
        <v>181</v>
      </c>
      <c r="B22" s="33" t="n">
        <v>1</v>
      </c>
      <c r="C22" s="27" t="s">
        <v>157</v>
      </c>
      <c r="D22" s="27" t="s">
        <v>158</v>
      </c>
      <c r="E22" s="34" t="n">
        <v>33.705</v>
      </c>
      <c r="F22" s="34" t="n">
        <v>0.0494974746917752</v>
      </c>
      <c r="G22" s="35" t="n">
        <v>1.08</v>
      </c>
      <c r="H22" s="33" t="s">
        <v>159</v>
      </c>
      <c r="I22" s="33" t="n">
        <v>4</v>
      </c>
      <c r="J22" s="33" t="n">
        <v>50</v>
      </c>
      <c r="K22" s="36" t="n">
        <f aca="false">G22/4*50</f>
        <v>13.5</v>
      </c>
      <c r="L22" s="37" t="s">
        <v>160</v>
      </c>
    </row>
    <row r="23" customFormat="false" ht="12.8" hidden="false" customHeight="false" outlineLevel="0" collapsed="false">
      <c r="A23" s="32" t="s">
        <v>182</v>
      </c>
      <c r="B23" s="33" t="n">
        <v>1</v>
      </c>
      <c r="C23" s="27" t="s">
        <v>157</v>
      </c>
      <c r="D23" s="27" t="s">
        <v>158</v>
      </c>
      <c r="E23" s="34" t="n">
        <v>29.8933333333333</v>
      </c>
      <c r="F23" s="34" t="n">
        <v>1.86038526475917</v>
      </c>
      <c r="G23" s="35" t="n">
        <v>14.89</v>
      </c>
      <c r="H23" s="33" t="s">
        <v>159</v>
      </c>
      <c r="I23" s="33" t="n">
        <v>4</v>
      </c>
      <c r="J23" s="33" t="n">
        <v>50</v>
      </c>
      <c r="K23" s="36" t="n">
        <f aca="false">G23/4*50</f>
        <v>186.125</v>
      </c>
      <c r="L23" s="37" t="s">
        <v>160</v>
      </c>
    </row>
    <row r="24" customFormat="false" ht="12.8" hidden="false" customHeight="false" outlineLevel="0" collapsed="false">
      <c r="A24" s="32" t="s">
        <v>183</v>
      </c>
      <c r="B24" s="33" t="n">
        <v>1</v>
      </c>
      <c r="C24" s="27" t="s">
        <v>157</v>
      </c>
      <c r="D24" s="27" t="s">
        <v>158</v>
      </c>
      <c r="E24" s="34" t="n">
        <v>36.57</v>
      </c>
      <c r="F24" s="34" t="n">
        <v>1.19636950813681</v>
      </c>
      <c r="G24" s="35" t="s">
        <v>165</v>
      </c>
      <c r="H24" s="33" t="s">
        <v>159</v>
      </c>
      <c r="I24" s="33" t="n">
        <v>4</v>
      </c>
      <c r="J24" s="33" t="n">
        <v>50</v>
      </c>
      <c r="K24" s="36" t="str">
        <f aca="false">G24</f>
        <v>&lt;1</v>
      </c>
      <c r="L24" s="37" t="s">
        <v>160</v>
      </c>
    </row>
    <row r="25" customFormat="false" ht="12.8" hidden="false" customHeight="false" outlineLevel="0" collapsed="false">
      <c r="A25" s="32" t="s">
        <v>184</v>
      </c>
      <c r="B25" s="33" t="n">
        <v>1</v>
      </c>
      <c r="C25" s="27" t="s">
        <v>157</v>
      </c>
      <c r="D25" s="27" t="s">
        <v>158</v>
      </c>
      <c r="E25" s="34" t="n">
        <v>30.52</v>
      </c>
      <c r="F25" s="34" t="n">
        <v>0.991362698511497</v>
      </c>
      <c r="G25" s="35" t="n">
        <v>8.45</v>
      </c>
      <c r="H25" s="33" t="s">
        <v>159</v>
      </c>
      <c r="I25" s="33" t="n">
        <v>4</v>
      </c>
      <c r="J25" s="33" t="n">
        <v>50</v>
      </c>
      <c r="K25" s="36" t="n">
        <f aca="false">G25/4*50</f>
        <v>105.625</v>
      </c>
      <c r="L25" s="37" t="s">
        <v>160</v>
      </c>
    </row>
    <row r="26" customFormat="false" ht="12.8" hidden="false" customHeight="false" outlineLevel="0" collapsed="false">
      <c r="A26" s="39" t="s">
        <v>185</v>
      </c>
      <c r="B26" s="40" t="n">
        <v>1</v>
      </c>
      <c r="C26" s="27" t="s">
        <v>157</v>
      </c>
      <c r="D26" s="27" t="s">
        <v>158</v>
      </c>
      <c r="E26" s="41" t="n">
        <v>36.21</v>
      </c>
      <c r="F26" s="41" t="n">
        <v>0.639296488336948</v>
      </c>
      <c r="G26" s="42" t="s">
        <v>165</v>
      </c>
      <c r="H26" s="40" t="s">
        <v>159</v>
      </c>
      <c r="I26" s="40" t="n">
        <v>4</v>
      </c>
      <c r="J26" s="40" t="n">
        <v>50</v>
      </c>
      <c r="K26" s="43" t="str">
        <f aca="false">G26</f>
        <v>&lt;1</v>
      </c>
      <c r="L26" s="44" t="s">
        <v>160</v>
      </c>
    </row>
    <row r="27" customFormat="false" ht="24" hidden="false" customHeight="false" outlineLevel="0" collapsed="false">
      <c r="A27" s="25" t="s">
        <v>186</v>
      </c>
      <c r="B27" s="26" t="n">
        <v>2</v>
      </c>
      <c r="C27" s="27" t="s">
        <v>157</v>
      </c>
      <c r="D27" s="27" t="s">
        <v>158</v>
      </c>
      <c r="E27" s="28" t="n">
        <v>35.1966666666667</v>
      </c>
      <c r="F27" s="28" t="n">
        <v>1.62161442190591</v>
      </c>
      <c r="G27" s="29" t="s">
        <v>165</v>
      </c>
      <c r="H27" s="45" t="s">
        <v>187</v>
      </c>
      <c r="I27" s="26" t="n">
        <v>4</v>
      </c>
      <c r="J27" s="26" t="n">
        <v>100</v>
      </c>
      <c r="K27" s="30" t="str">
        <f aca="false">G27</f>
        <v>&lt;1</v>
      </c>
      <c r="L27" s="31" t="s">
        <v>188</v>
      </c>
    </row>
    <row r="28" customFormat="false" ht="24" hidden="false" customHeight="false" outlineLevel="0" collapsed="false">
      <c r="A28" s="46" t="s">
        <v>189</v>
      </c>
      <c r="B28" s="47" t="n">
        <v>2</v>
      </c>
      <c r="C28" s="27" t="s">
        <v>157</v>
      </c>
      <c r="D28" s="27" t="s">
        <v>158</v>
      </c>
      <c r="E28" s="48" t="n">
        <v>31.4633333333333</v>
      </c>
      <c r="F28" s="48" t="n">
        <v>0.397156560229944</v>
      </c>
      <c r="G28" s="48" t="n">
        <v>5.78</v>
      </c>
      <c r="H28" s="49" t="s">
        <v>187</v>
      </c>
      <c r="I28" s="47" t="n">
        <v>4</v>
      </c>
      <c r="J28" s="47" t="n">
        <v>100</v>
      </c>
      <c r="K28" s="50" t="n">
        <f aca="false">(G28/I28*J28)/60000</f>
        <v>0.00240833333333333</v>
      </c>
      <c r="L28" s="51" t="s">
        <v>188</v>
      </c>
    </row>
    <row r="29" customFormat="false" ht="12.8" hidden="false" customHeight="false" outlineLevel="0" collapsed="false">
      <c r="A29" s="52" t="s">
        <v>190</v>
      </c>
      <c r="B29" s="53" t="n">
        <v>1</v>
      </c>
      <c r="C29" s="54" t="s">
        <v>157</v>
      </c>
      <c r="D29" s="55" t="s">
        <v>191</v>
      </c>
      <c r="E29" s="56" t="n">
        <v>7.495</v>
      </c>
      <c r="F29" s="56" t="n">
        <v>0.0450924975283471</v>
      </c>
      <c r="G29" s="57" t="n">
        <v>10000000</v>
      </c>
      <c r="H29" s="58"/>
      <c r="I29" s="58"/>
      <c r="J29" s="58"/>
      <c r="K29" s="59"/>
      <c r="L29" s="58"/>
    </row>
    <row r="30" customFormat="false" ht="12.8" hidden="false" customHeight="false" outlineLevel="0" collapsed="false">
      <c r="A30" s="32" t="s">
        <v>192</v>
      </c>
      <c r="B30" s="33" t="n">
        <v>1</v>
      </c>
      <c r="C30" s="54" t="s">
        <v>157</v>
      </c>
      <c r="D30" s="55" t="s">
        <v>191</v>
      </c>
      <c r="E30" s="60" t="n">
        <v>11.375</v>
      </c>
      <c r="F30" s="60" t="n">
        <v>0.18556220879624</v>
      </c>
      <c r="G30" s="61" t="n">
        <v>1000000</v>
      </c>
    </row>
    <row r="31" customFormat="false" ht="12.8" hidden="false" customHeight="false" outlineLevel="0" collapsed="false">
      <c r="A31" s="32" t="s">
        <v>193</v>
      </c>
      <c r="B31" s="33" t="n">
        <v>1</v>
      </c>
      <c r="C31" s="54" t="s">
        <v>157</v>
      </c>
      <c r="D31" s="55" t="s">
        <v>191</v>
      </c>
      <c r="E31" s="60" t="n">
        <v>14.735</v>
      </c>
      <c r="F31" s="60" t="n">
        <v>0.0624499799838828</v>
      </c>
      <c r="G31" s="61" t="n">
        <v>100000</v>
      </c>
    </row>
    <row r="32" customFormat="false" ht="12.8" hidden="false" customHeight="false" outlineLevel="0" collapsed="false">
      <c r="A32" s="32" t="s">
        <v>194</v>
      </c>
      <c r="B32" s="33" t="n">
        <v>1</v>
      </c>
      <c r="C32" s="54" t="s">
        <v>157</v>
      </c>
      <c r="D32" s="55" t="s">
        <v>191</v>
      </c>
      <c r="E32" s="60" t="n">
        <v>18.29</v>
      </c>
      <c r="F32" s="60" t="n">
        <v>0.187171935218365</v>
      </c>
      <c r="G32" s="61" t="n">
        <v>10000</v>
      </c>
    </row>
    <row r="33" customFormat="false" ht="12.8" hidden="false" customHeight="false" outlineLevel="0" collapsed="false">
      <c r="A33" s="32" t="s">
        <v>195</v>
      </c>
      <c r="B33" s="33" t="n">
        <v>1</v>
      </c>
      <c r="C33" s="54" t="s">
        <v>157</v>
      </c>
      <c r="D33" s="55" t="s">
        <v>191</v>
      </c>
      <c r="E33" s="60" t="n">
        <v>22.125</v>
      </c>
      <c r="F33" s="60" t="n">
        <v>0.310000000000332</v>
      </c>
      <c r="G33" s="61" t="n">
        <v>1000</v>
      </c>
    </row>
    <row r="34" customFormat="false" ht="12.8" hidden="false" customHeight="false" outlineLevel="0" collapsed="false">
      <c r="A34" s="32" t="s">
        <v>196</v>
      </c>
      <c r="B34" s="33" t="n">
        <v>1</v>
      </c>
      <c r="C34" s="54" t="s">
        <v>157</v>
      </c>
      <c r="D34" s="55" t="s">
        <v>191</v>
      </c>
      <c r="E34" s="60" t="n">
        <f aca="false">[1]'111015'!E92</f>
        <v>25.815</v>
      </c>
      <c r="F34" s="60" t="n">
        <f aca="false">[1]'111015'!F92</f>
        <v>0.0650640709855913</v>
      </c>
      <c r="G34" s="61" t="n">
        <v>100</v>
      </c>
    </row>
    <row r="35" customFormat="false" ht="12.8" hidden="false" customHeight="false" outlineLevel="0" collapsed="false">
      <c r="A35" s="32" t="s">
        <v>197</v>
      </c>
      <c r="B35" s="33" t="n">
        <v>1</v>
      </c>
      <c r="C35" s="54" t="s">
        <v>157</v>
      </c>
      <c r="D35" s="55" t="s">
        <v>191</v>
      </c>
      <c r="E35" s="60" t="n">
        <v>30.495</v>
      </c>
      <c r="F35" s="60" t="n">
        <v>0.92435563141747</v>
      </c>
      <c r="G35" s="61" t="n">
        <v>10</v>
      </c>
    </row>
    <row r="36" customFormat="false" ht="12.8" hidden="false" customHeight="false" outlineLevel="0" collapsed="false">
      <c r="A36" s="32" t="s">
        <v>198</v>
      </c>
      <c r="B36" s="33" t="n">
        <v>1</v>
      </c>
      <c r="C36" s="54" t="s">
        <v>157</v>
      </c>
      <c r="D36" s="55" t="s">
        <v>191</v>
      </c>
      <c r="E36" s="60" t="n">
        <f aca="false">[1]'111015'!E98</f>
        <v>34.67</v>
      </c>
      <c r="F36" s="60" t="n">
        <f aca="false">[1]'111015'!F98</f>
        <v>2.74357431100372</v>
      </c>
      <c r="G36" s="61" t="n">
        <v>1</v>
      </c>
    </row>
    <row r="37" customFormat="false" ht="12.8" hidden="false" customHeight="false" outlineLevel="0" collapsed="false">
      <c r="A37" s="39" t="s">
        <v>16</v>
      </c>
      <c r="B37" s="40" t="n">
        <v>1</v>
      </c>
      <c r="C37" s="54" t="s">
        <v>157</v>
      </c>
      <c r="D37" s="62" t="s">
        <v>16</v>
      </c>
      <c r="E37" s="42" t="s">
        <v>81</v>
      </c>
      <c r="F37" s="42" t="s">
        <v>81</v>
      </c>
      <c r="G37" s="63" t="n">
        <v>0</v>
      </c>
    </row>
    <row r="38" customFormat="false" ht="12.8" hidden="false" customHeight="false" outlineLevel="0" collapsed="false">
      <c r="A38" s="25" t="s">
        <v>190</v>
      </c>
      <c r="B38" s="26" t="n">
        <v>2</v>
      </c>
      <c r="C38" s="64" t="s">
        <v>157</v>
      </c>
      <c r="D38" s="65" t="s">
        <v>191</v>
      </c>
      <c r="E38" s="66" t="n">
        <v>9.07</v>
      </c>
      <c r="F38" s="66" t="n">
        <v>0.542862781925578</v>
      </c>
      <c r="G38" s="67" t="n">
        <v>10000000</v>
      </c>
    </row>
    <row r="39" customFormat="false" ht="12.8" hidden="false" customHeight="false" outlineLevel="0" collapsed="false">
      <c r="A39" s="32" t="s">
        <v>192</v>
      </c>
      <c r="B39" s="33" t="n">
        <v>2</v>
      </c>
      <c r="C39" s="64" t="s">
        <v>157</v>
      </c>
      <c r="D39" s="65" t="s">
        <v>191</v>
      </c>
      <c r="E39" s="60" t="n">
        <v>12.9366666666667</v>
      </c>
      <c r="F39" s="60" t="n">
        <v>0.592311854797199</v>
      </c>
      <c r="G39" s="61" t="n">
        <v>1000000</v>
      </c>
    </row>
    <row r="40" customFormat="false" ht="12.8" hidden="false" customHeight="false" outlineLevel="0" collapsed="false">
      <c r="A40" s="32" t="s">
        <v>193</v>
      </c>
      <c r="B40" s="33" t="n">
        <v>2</v>
      </c>
      <c r="C40" s="64" t="s">
        <v>157</v>
      </c>
      <c r="D40" s="65" t="s">
        <v>191</v>
      </c>
      <c r="E40" s="60" t="n">
        <v>16.0166666666667</v>
      </c>
      <c r="F40" s="60" t="n">
        <v>0.119303534454444</v>
      </c>
      <c r="G40" s="61" t="n">
        <v>100000</v>
      </c>
    </row>
    <row r="41" customFormat="false" ht="12.8" hidden="false" customHeight="false" outlineLevel="0" collapsed="false">
      <c r="A41" s="32" t="s">
        <v>194</v>
      </c>
      <c r="B41" s="33" t="n">
        <v>2</v>
      </c>
      <c r="C41" s="64" t="s">
        <v>157</v>
      </c>
      <c r="D41" s="65" t="s">
        <v>191</v>
      </c>
      <c r="E41" s="60" t="n">
        <v>19.6866666666667</v>
      </c>
      <c r="F41" s="60" t="n">
        <v>0.221434715736326</v>
      </c>
      <c r="G41" s="61" t="n">
        <v>10000</v>
      </c>
    </row>
    <row r="42" customFormat="false" ht="12.8" hidden="false" customHeight="false" outlineLevel="0" collapsed="false">
      <c r="A42" s="32" t="s">
        <v>195</v>
      </c>
      <c r="B42" s="33" t="n">
        <v>2</v>
      </c>
      <c r="C42" s="64" t="s">
        <v>157</v>
      </c>
      <c r="D42" s="65" t="s">
        <v>191</v>
      </c>
      <c r="E42" s="60" t="n">
        <v>23.77</v>
      </c>
      <c r="F42" s="60" t="n">
        <v>0.780000000000048</v>
      </c>
      <c r="G42" s="61" t="n">
        <v>1000</v>
      </c>
    </row>
    <row r="43" customFormat="false" ht="12.8" hidden="false" customHeight="false" outlineLevel="0" collapsed="false">
      <c r="A43" s="32" t="s">
        <v>196</v>
      </c>
      <c r="B43" s="33" t="n">
        <v>2</v>
      </c>
      <c r="C43" s="64" t="s">
        <v>157</v>
      </c>
      <c r="D43" s="65" t="s">
        <v>191</v>
      </c>
      <c r="E43" s="60" t="n">
        <v>27.42</v>
      </c>
      <c r="F43" s="60" t="n">
        <v>0.121655250606582</v>
      </c>
      <c r="G43" s="61" t="n">
        <v>100</v>
      </c>
    </row>
    <row r="44" customFormat="false" ht="12.8" hidden="false" customHeight="false" outlineLevel="0" collapsed="false">
      <c r="A44" s="32" t="s">
        <v>197</v>
      </c>
      <c r="B44" s="33" t="n">
        <v>2</v>
      </c>
      <c r="C44" s="64" t="s">
        <v>157</v>
      </c>
      <c r="D44" s="65" t="s">
        <v>191</v>
      </c>
      <c r="E44" s="60" t="n">
        <v>31.78</v>
      </c>
      <c r="F44" s="60" t="n">
        <v>0.36386810797284</v>
      </c>
      <c r="G44" s="61" t="n">
        <v>10</v>
      </c>
    </row>
    <row r="45" customFormat="false" ht="12.8" hidden="false" customHeight="false" outlineLevel="0" collapsed="false">
      <c r="A45" s="32" t="s">
        <v>198</v>
      </c>
      <c r="B45" s="33" t="n">
        <v>2</v>
      </c>
      <c r="C45" s="64" t="s">
        <v>157</v>
      </c>
      <c r="D45" s="65" t="s">
        <v>191</v>
      </c>
      <c r="E45" s="60" t="n">
        <v>35.11</v>
      </c>
      <c r="F45" s="35"/>
      <c r="G45" s="61" t="n">
        <v>1</v>
      </c>
    </row>
    <row r="46" customFormat="false" ht="12.8" hidden="false" customHeight="false" outlineLevel="0" collapsed="false">
      <c r="A46" s="68" t="s">
        <v>16</v>
      </c>
      <c r="B46" s="69" t="n">
        <v>2</v>
      </c>
      <c r="C46" s="64" t="s">
        <v>157</v>
      </c>
      <c r="D46" s="70" t="s">
        <v>16</v>
      </c>
      <c r="E46" s="71" t="s">
        <v>81</v>
      </c>
      <c r="F46" s="71" t="s">
        <v>81</v>
      </c>
      <c r="G46" s="72" t="n">
        <v>0</v>
      </c>
    </row>
    <row r="47" customFormat="false" ht="13" hidden="false" customHeight="false" outlineLevel="0" collapsed="false">
      <c r="A47" s="73"/>
      <c r="C47" s="10"/>
    </row>
  </sheetData>
  <mergeCells count="8">
    <mergeCell ref="C2:C26"/>
    <mergeCell ref="D2:D26"/>
    <mergeCell ref="C27:C28"/>
    <mergeCell ref="D27:D28"/>
    <mergeCell ref="C29:C37"/>
    <mergeCell ref="D29:D36"/>
    <mergeCell ref="C38:C46"/>
    <mergeCell ref="D38:D4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2016-03-17T22:47:02Z</dcterms:created>
  <dc:creator>Shelbi Russell</dc:creator>
  <dc:description/>
  <dc:language>en-US</dc:language>
  <cp:lastModifiedBy/>
  <dcterms:modified xsi:type="dcterms:W3CDTF">2018-01-30T09:44:46Z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