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603" activeTab="2"/>
  </bookViews>
  <sheets>
    <sheet name="S1_pop_var" sheetId="1" r:id="rId1"/>
    <sheet name="S2 BS11 &amp; CR" sheetId="2" r:id="rId2"/>
    <sheet name="S3_sims" sheetId="3" r:id="rId3"/>
    <sheet name="S4_sel" sheetId="4" r:id="rId4"/>
    <sheet name="S5_seq_div" sheetId="5" r:id="rId5"/>
    <sheet name="S6_all_sharing" sheetId="6" r:id="rId6"/>
    <sheet name="S7_MeanFst" sheetId="7" r:id="rId7"/>
    <sheet name="S8_Fst_BS11CR" sheetId="8" r:id="rId8"/>
    <sheet name="S9_Fst_MHC" sheetId="9" r:id="rId9"/>
    <sheet name="S10_Fst_TAP1" sheetId="10" r:id="rId10"/>
    <sheet name="S11_dxy_RND" sheetId="11" r:id="rId11"/>
    <sheet name="S12_sim_res" sheetId="12" r:id="rId12"/>
    <sheet name="S13_MHC_primers" sheetId="13" r:id="rId13"/>
    <sheet name="S14_TAP1_primers" sheetId="14" r:id="rId14"/>
  </sheets>
  <definedNames>
    <definedName name="All_Al">#REF!</definedName>
    <definedName name="All_two_eight">#REF!</definedName>
    <definedName name="AR_n_pop">S1_pop_var!#REF!</definedName>
    <definedName name="Fst_BS">#REF!</definedName>
    <definedName name="Fst_CR">#REF!</definedName>
    <definedName name="Hex_Al">#REF!</definedName>
    <definedName name="loc" localSheetId="2">#REF!</definedName>
    <definedName name="loc">#REF!</definedName>
    <definedName name="s7_start_col">S9_Fst_MHC!#REF!</definedName>
    <definedName name="s7_start_row">S9_Fst_MHC!#REF!</definedName>
    <definedName name="start_k">#REF!</definedName>
    <definedName name="start_w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2" i="12"/>
  <c r="N41"/>
  <c r="N40"/>
  <c r="N33" l="1"/>
  <c r="N32"/>
  <c r="N31"/>
  <c r="N39" l="1"/>
  <c r="N38"/>
  <c r="N37"/>
  <c r="N30"/>
  <c r="N29"/>
  <c r="N28"/>
  <c r="N36"/>
  <c r="N35"/>
  <c r="N34"/>
  <c r="N27"/>
  <c r="N26"/>
  <c r="N25"/>
  <c r="N24"/>
  <c r="N23"/>
  <c r="N22"/>
  <c r="N21"/>
  <c r="N20"/>
  <c r="N19"/>
  <c r="N18"/>
  <c r="N17"/>
  <c r="N16"/>
  <c r="N15"/>
  <c r="N14"/>
  <c r="N13"/>
  <c r="N12"/>
  <c r="D20" i="3"/>
  <c r="D19"/>
  <c r="D18"/>
  <c r="D17"/>
  <c r="D16"/>
  <c r="D15"/>
  <c r="D14"/>
  <c r="D13"/>
  <c r="D12"/>
  <c r="D11"/>
  <c r="D10"/>
  <c r="L45" i="1"/>
  <c r="K45"/>
  <c r="J45"/>
  <c r="I45"/>
  <c r="H45"/>
  <c r="L32"/>
  <c r="K32"/>
  <c r="J32"/>
  <c r="I32"/>
  <c r="H32"/>
  <c r="L20"/>
  <c r="K20"/>
  <c r="J20"/>
  <c r="I20"/>
  <c r="H20"/>
</calcChain>
</file>

<file path=xl/sharedStrings.xml><?xml version="1.0" encoding="utf-8"?>
<sst xmlns="http://schemas.openxmlformats.org/spreadsheetml/2006/main" count="775" uniqueCount="321">
  <si>
    <t>Table S1. Sampling and  MHC class I variation.</t>
  </si>
  <si>
    <r>
      <rPr>
        <sz val="11"/>
        <color rgb="FF000000"/>
        <rFont val="Calibri"/>
        <family val="2"/>
        <charset val="238"/>
      </rPr>
      <t xml:space="preserve">Taxa: </t>
    </r>
    <r>
      <rPr>
        <i/>
        <sz val="11"/>
        <color rgb="FF000000"/>
        <rFont val="Calibri"/>
        <family val="2"/>
        <charset val="238"/>
      </rPr>
      <t xml:space="preserve">Lg - Lissotriton graecus, Lk - Lissotriton kosswigi, Lm - L. montandoni, Ls - L. schmidtleri, Lva - L. vulgaris ampelensis, NLvv - </t>
    </r>
    <r>
      <rPr>
        <sz val="11"/>
        <color rgb="FF000000"/>
        <rFont val="Calibri"/>
        <family val="2"/>
        <charset val="238"/>
      </rPr>
      <t>Northern</t>
    </r>
    <r>
      <rPr>
        <i/>
        <sz val="11"/>
        <color rgb="FF000000"/>
        <rFont val="Calibri"/>
        <family val="2"/>
        <charset val="238"/>
      </rPr>
      <t xml:space="preserve"> L. v. vulgaris</t>
    </r>
    <r>
      <rPr>
        <sz val="11"/>
        <color rgb="FF000000"/>
        <rFont val="Calibri"/>
        <family val="2"/>
        <charset val="238"/>
      </rPr>
      <t>.</t>
    </r>
  </si>
  <si>
    <t>N - sample size, NA - number of MHC class I alleles detected, AR - allelic richness, number of alleles adjusted to the sample size of 16 individuals</t>
  </si>
  <si>
    <t>NPriv - number of alleles private to a population; NA/ind - mean number of alleles per individual</t>
  </si>
  <si>
    <t>MHC</t>
  </si>
  <si>
    <t>Population</t>
  </si>
  <si>
    <t>Group</t>
  </si>
  <si>
    <t>Taxon</t>
  </si>
  <si>
    <t>Longitude E</t>
  </si>
  <si>
    <t>Latitude N</t>
  </si>
  <si>
    <r>
      <rPr>
        <b/>
        <sz val="11"/>
        <color rgb="FF000000"/>
        <rFont val="Calibri"/>
        <family val="2"/>
        <charset val="238"/>
      </rPr>
      <t>N</t>
    </r>
    <r>
      <rPr>
        <b/>
        <vertAlign val="subscript"/>
        <sz val="11"/>
        <color rgb="FF000000"/>
        <rFont val="Calibri"/>
        <family val="2"/>
        <charset val="238"/>
      </rPr>
      <t>BS11 &amp; CR</t>
    </r>
  </si>
  <si>
    <r>
      <rPr>
        <b/>
        <sz val="11"/>
        <color rgb="FF000000"/>
        <rFont val="Calibri"/>
        <family val="2"/>
        <charset val="238"/>
      </rPr>
      <t>N</t>
    </r>
    <r>
      <rPr>
        <b/>
        <vertAlign val="subscript"/>
        <sz val="11"/>
        <color rgb="FF000000"/>
        <rFont val="Calibri"/>
        <family val="2"/>
        <charset val="238"/>
      </rPr>
      <t>TAP1</t>
    </r>
  </si>
  <si>
    <r>
      <rPr>
        <b/>
        <sz val="11"/>
        <color rgb="FF000000"/>
        <rFont val="Calibri"/>
        <family val="2"/>
        <charset val="238"/>
      </rPr>
      <t>N</t>
    </r>
    <r>
      <rPr>
        <b/>
        <vertAlign val="subscript"/>
        <sz val="11"/>
        <color rgb="FF000000"/>
        <rFont val="Calibri"/>
        <family val="2"/>
        <charset val="238"/>
      </rPr>
      <t>MHC</t>
    </r>
  </si>
  <si>
    <t>NA</t>
  </si>
  <si>
    <t>AR</t>
  </si>
  <si>
    <t>NPriv</t>
  </si>
  <si>
    <t>NA/ind</t>
  </si>
  <si>
    <t>Demirbey3</t>
  </si>
  <si>
    <t>South</t>
  </si>
  <si>
    <t>Lk</t>
  </si>
  <si>
    <t>Denizli2</t>
  </si>
  <si>
    <t>Gjonce</t>
  </si>
  <si>
    <t>Lg</t>
  </si>
  <si>
    <t>Kocabei</t>
  </si>
  <si>
    <t>Ls</t>
  </si>
  <si>
    <t>Kuyumculu</t>
  </si>
  <si>
    <t>Mollafeneri2</t>
  </si>
  <si>
    <t>Ostar Kamak2</t>
  </si>
  <si>
    <t>Paliambela</t>
  </si>
  <si>
    <t>Sagaiika</t>
  </si>
  <si>
    <t>Subasi</t>
  </si>
  <si>
    <t>Thavmako</t>
  </si>
  <si>
    <t>Tulovo</t>
  </si>
  <si>
    <t>South average</t>
  </si>
  <si>
    <t>Băsăşti</t>
  </si>
  <si>
    <t>North</t>
  </si>
  <si>
    <t>NLvv</t>
  </si>
  <si>
    <t>Brădătel</t>
  </si>
  <si>
    <t>Ciolanu</t>
  </si>
  <si>
    <t>Harsany</t>
  </si>
  <si>
    <t>Lva</t>
  </si>
  <si>
    <t>Joseni1</t>
  </si>
  <si>
    <t>Mănăşturel</t>
  </si>
  <si>
    <t>Olaszliszka</t>
  </si>
  <si>
    <t>Pădureni</t>
  </si>
  <si>
    <t>Remetea1</t>
  </si>
  <si>
    <t>Rosilna</t>
  </si>
  <si>
    <t>Valea Ierii</t>
  </si>
  <si>
    <t>North average</t>
  </si>
  <si>
    <t>Bolătău</t>
  </si>
  <si>
    <t>Mon</t>
  </si>
  <si>
    <t>Lm</t>
  </si>
  <si>
    <t>Holda</t>
  </si>
  <si>
    <t>Lachowice</t>
  </si>
  <si>
    <r>
      <rPr>
        <sz val="11"/>
        <color rgb="FF000000"/>
        <rFont val="Calibri"/>
        <family val="2"/>
        <charset val="238"/>
      </rPr>
      <t>Lăpuşna1</t>
    </r>
    <r>
      <rPr>
        <vertAlign val="superscript"/>
        <sz val="11"/>
        <color rgb="FF000000"/>
        <rFont val="Calibri"/>
        <family val="2"/>
        <charset val="238"/>
      </rPr>
      <t>a</t>
    </r>
  </si>
  <si>
    <r>
      <rPr>
        <sz val="11"/>
        <color rgb="FF000000"/>
        <rFont val="Calibri"/>
        <family val="2"/>
        <charset val="238"/>
      </rPr>
      <t>Lăpuşna2</t>
    </r>
    <r>
      <rPr>
        <vertAlign val="superscript"/>
        <sz val="11"/>
        <color rgb="FF000000"/>
        <rFont val="Calibri"/>
        <family val="2"/>
        <charset val="238"/>
      </rPr>
      <t>a</t>
    </r>
  </si>
  <si>
    <t>Lăpuşna3</t>
  </si>
  <si>
    <t>Pasul Pascanu</t>
  </si>
  <si>
    <t>Predeal</t>
  </si>
  <si>
    <t>Rakovets</t>
  </si>
  <si>
    <t>Tazlău10</t>
  </si>
  <si>
    <t>Vyshkivsky Pass</t>
  </si>
  <si>
    <t>Zbyny</t>
  </si>
  <si>
    <t>Mon average</t>
  </si>
  <si>
    <t>a - to keep the minimum sample size for calculation of allelic richness at 16 individuals, these two nearby localities (distance &lt; 2 km) were combined for calculation of allelic richness</t>
  </si>
  <si>
    <t>Table S2. Diversity of BS11 and CR genes</t>
  </si>
  <si>
    <t>S - number of segregating sites per site calculated from the pool of all sequences; SD - standard deviation</t>
  </si>
  <si>
    <t>π - nucleotide diversity per site</t>
  </si>
  <si>
    <r>
      <rPr>
        <sz val="12"/>
        <color rgb="FF000000"/>
        <rFont val="Symbol"/>
        <family val="1"/>
        <charset val="2"/>
      </rPr>
      <t>p</t>
    </r>
    <r>
      <rPr>
        <sz val="12"/>
        <color rgb="FF000000"/>
        <rFont val="Calibri"/>
        <family val="2"/>
        <charset val="238"/>
      </rPr>
      <t xml:space="preserve"> and Tajima's D are given as means of per-population values</t>
    </r>
  </si>
  <si>
    <t>Resequenced bp</t>
  </si>
  <si>
    <t>S ± SD</t>
  </si>
  <si>
    <t>π ± SD</t>
  </si>
  <si>
    <t>Tajima's D ± SD</t>
  </si>
  <si>
    <t>APP</t>
  </si>
  <si>
    <t>4.6E-04 ± 2.4E-04</t>
  </si>
  <si>
    <t>0.07 ± 0.99</t>
  </si>
  <si>
    <t>AQP9</t>
  </si>
  <si>
    <t>8.5E-04 ± 5.5E-04</t>
  </si>
  <si>
    <t>0.40 ± 0.65</t>
  </si>
  <si>
    <t>BCL3</t>
  </si>
  <si>
    <t>2.4E-03 ± 1.4E-03</t>
  </si>
  <si>
    <t>0.22 ± 1.12</t>
  </si>
  <si>
    <t>CD40LG</t>
  </si>
  <si>
    <t>2.5E-03 ± 1.6E-03</t>
  </si>
  <si>
    <t>0.47 ± 1.06</t>
  </si>
  <si>
    <t>ELK1</t>
  </si>
  <si>
    <t>2.4E-03 ± 1.3E-03</t>
  </si>
  <si>
    <t>-0.12 ± 1.07</t>
  </si>
  <si>
    <t>IL17RD</t>
  </si>
  <si>
    <t>2.5E-03 ± 1.2E-03</t>
  </si>
  <si>
    <t>0.13 ± 1.02</t>
  </si>
  <si>
    <t>NBN</t>
  </si>
  <si>
    <t>1.1E-03 ± 6.6E-04</t>
  </si>
  <si>
    <t>0.21 ± 1.25</t>
  </si>
  <si>
    <t>NFE2L2</t>
  </si>
  <si>
    <t>3.2E-03 ± 1.4E-03</t>
  </si>
  <si>
    <t>0.58 ± 1.12</t>
  </si>
  <si>
    <t>SOCS3</t>
  </si>
  <si>
    <t>1.4E-03 ± 8.4E-04</t>
  </si>
  <si>
    <t>-0.16 ± 1.10</t>
  </si>
  <si>
    <t>SQSTM1</t>
  </si>
  <si>
    <t>1.8E-03 ± 1.8E-03</t>
  </si>
  <si>
    <t>-0.24 ± 1.12</t>
  </si>
  <si>
    <t>USP7</t>
  </si>
  <si>
    <t>5.8E-05 ± 6.0E-05</t>
  </si>
  <si>
    <t>-0.23 ± 0.69</t>
  </si>
  <si>
    <t>BS11</t>
  </si>
  <si>
    <t>0.13 ± 0.05</t>
  </si>
  <si>
    <t>1.7E-03 ± 6.6E-04</t>
  </si>
  <si>
    <t>0.12 ± 0.42</t>
  </si>
  <si>
    <t>(672 ± 353)</t>
  </si>
  <si>
    <t>CR</t>
  </si>
  <si>
    <t>0.11 ± 0.05</t>
  </si>
  <si>
    <t>2.5E-04 ± 9.5E-05</t>
  </si>
  <si>
    <t>-0.01 ± 0.17</t>
  </si>
  <si>
    <t>(136 ± 65)</t>
  </si>
  <si>
    <r>
      <rPr>
        <sz val="11"/>
        <color rgb="FF000000"/>
        <rFont val="Calibri"/>
        <family val="2"/>
        <charset val="238"/>
      </rPr>
      <t xml:space="preserve">Table S3. Demographic parameters used in coalescent and forward simulations of six </t>
    </r>
    <r>
      <rPr>
        <i/>
        <sz val="11"/>
        <color rgb="FF000000"/>
        <rFont val="Calibri"/>
        <family val="2"/>
        <charset val="238"/>
      </rPr>
      <t>Lissotriton vulgaris</t>
    </r>
    <r>
      <rPr>
        <sz val="11"/>
        <color rgb="FF000000"/>
        <rFont val="Calibri"/>
        <family val="2"/>
        <charset val="238"/>
      </rPr>
      <t xml:space="preserve"> complex lineages according to the model in Fig. 3. </t>
    </r>
  </si>
  <si>
    <t>Parameter values are based on inferences of Pabijan et al. (2017), except migration rates that were taken from Zieliński et al. (2016)</t>
  </si>
  <si>
    <t>Time is given in number of generations, either backward in time (coalescent simulations) or forward in time (forward simulations).</t>
  </si>
  <si>
    <t>Parameter values in forward simulations were rescaled by the factor of 100.</t>
  </si>
  <si>
    <t>N0, Nanc etc. are effective population sizes (Ne) of respective populations/lineages</t>
  </si>
  <si>
    <t>In models with migration, identical per gene copy per generation migration rates Lm-NLvv, Lm-Lva and Lva-NLvv were used and three migration rates (m1-m3) were evaluated</t>
  </si>
  <si>
    <t>Parameter</t>
  </si>
  <si>
    <t>Parameter description</t>
  </si>
  <si>
    <t>Scenario</t>
  </si>
  <si>
    <t>i: Neutrality; coalescent simulations</t>
  </si>
  <si>
    <t>N0</t>
  </si>
  <si>
    <r>
      <rPr>
        <sz val="11"/>
        <color rgb="FF000000"/>
        <rFont val="Calibri"/>
        <family val="2"/>
        <charset val="238"/>
      </rPr>
      <t xml:space="preserve">Ancestral population of all </t>
    </r>
    <r>
      <rPr>
        <i/>
        <sz val="11"/>
        <color rgb="FF000000"/>
        <rFont val="Calibri"/>
        <family val="2"/>
        <charset val="238"/>
      </rPr>
      <t>L. vulgaris</t>
    </r>
    <r>
      <rPr>
        <sz val="11"/>
        <color rgb="FF000000"/>
        <rFont val="Calibri"/>
        <family val="2"/>
        <charset val="238"/>
      </rPr>
      <t xml:space="preserve"> complex lineages and the outgroup (</t>
    </r>
    <r>
      <rPr>
        <i/>
        <sz val="11"/>
        <color rgb="FF000000"/>
        <rFont val="Calibri"/>
        <family val="2"/>
        <charset val="238"/>
      </rPr>
      <t>L. helveticus</t>
    </r>
    <r>
      <rPr>
        <sz val="11"/>
        <color rgb="FF000000"/>
        <rFont val="Calibri"/>
        <family val="2"/>
        <charset val="238"/>
      </rPr>
      <t>)</t>
    </r>
  </si>
  <si>
    <t>Nanc</t>
  </si>
  <si>
    <r>
      <rPr>
        <sz val="11"/>
        <color rgb="FF000000"/>
        <rFont val="Calibri"/>
        <family val="2"/>
        <charset val="238"/>
      </rPr>
      <t xml:space="preserve">Ancestral population of </t>
    </r>
    <r>
      <rPr>
        <i/>
        <sz val="11"/>
        <color rgb="FF000000"/>
        <rFont val="Calibri"/>
        <family val="2"/>
        <charset val="238"/>
      </rPr>
      <t>L. montandoni</t>
    </r>
    <r>
      <rPr>
        <sz val="11"/>
        <color rgb="FF000000"/>
        <rFont val="Calibri"/>
        <family val="2"/>
        <charset val="238"/>
      </rPr>
      <t xml:space="preserve"> and vul1</t>
    </r>
  </si>
  <si>
    <t>Nvul1</t>
  </si>
  <si>
    <t>Ancestral population of vul2, Lg and Lk</t>
  </si>
  <si>
    <t>Nvul2</t>
  </si>
  <si>
    <t>Ancestral population of NLvv, Lva and Lvs</t>
  </si>
  <si>
    <t>NLm</t>
  </si>
  <si>
    <t>L. montandoni</t>
  </si>
  <si>
    <t>NLk</t>
  </si>
  <si>
    <t>L. kosswigi</t>
  </si>
  <si>
    <t>NLg</t>
  </si>
  <si>
    <t>L. graecus</t>
  </si>
  <si>
    <t>NNLvv</t>
  </si>
  <si>
    <r>
      <rPr>
        <sz val="11"/>
        <color rgb="FF000000"/>
        <rFont val="Calibri"/>
        <family val="2"/>
        <charset val="238"/>
      </rPr>
      <t xml:space="preserve">North </t>
    </r>
    <r>
      <rPr>
        <i/>
        <sz val="11"/>
        <color rgb="FF000000"/>
        <rFont val="Calibri"/>
        <family val="2"/>
        <charset val="238"/>
      </rPr>
      <t>L. vulgaris vulgaris</t>
    </r>
  </si>
  <si>
    <t>NLva</t>
  </si>
  <si>
    <t>L. v. ampelensis</t>
  </si>
  <si>
    <t>NLs</t>
  </si>
  <si>
    <t>L. schmidtleri</t>
  </si>
  <si>
    <t>NLh</t>
  </si>
  <si>
    <t>L. helveticus</t>
  </si>
  <si>
    <t>T0</t>
  </si>
  <si>
    <t>End of forward simulations</t>
  </si>
  <si>
    <t>T1</t>
  </si>
  <si>
    <t>Time of split of NLvv, Lva and Lvs</t>
  </si>
  <si>
    <t>T2</t>
  </si>
  <si>
    <t>Time of split of vul2, Lg and Lk</t>
  </si>
  <si>
    <t>T3</t>
  </si>
  <si>
    <t>Time of split of vul1 and Lm</t>
  </si>
  <si>
    <t>T4</t>
  </si>
  <si>
    <t>Time of split of anc and Lh</t>
  </si>
  <si>
    <t>Tmig</t>
  </si>
  <si>
    <t>Time of migration stop or start (coalescent and forward simulations, respectively)</t>
  </si>
  <si>
    <t>m1</t>
  </si>
  <si>
    <t>Low migration rate</t>
  </si>
  <si>
    <t>m2</t>
  </si>
  <si>
    <t>Intermediate migration rate</t>
  </si>
  <si>
    <t>m3</t>
  </si>
  <si>
    <t>High migration rate</t>
  </si>
  <si>
    <t>r</t>
  </si>
  <si>
    <t>Recombination rate between two adjacent sites per generation</t>
  </si>
  <si>
    <t>Table S4. Results of PAML analysis of selection models for MHC class I.</t>
  </si>
  <si>
    <t>For each category of alleles (All, LEX, HEX) 10 batches of 100 randomly picked alleles each were used to estimate likelihoods of three models of sequence evolution.</t>
  </si>
  <si>
    <t>M0 - model assuming a single dN/dS (omega) value for all codons</t>
  </si>
  <si>
    <t>M7 - model assuming variation of omega among codons, but no positive selection</t>
  </si>
  <si>
    <t>M8 - model assuming variation of omega among codons and allowing omega &gt; 1 for a fraction of codons (positive selection)</t>
  </si>
  <si>
    <r>
      <rPr>
        <sz val="11"/>
        <color rgb="FF000000"/>
        <rFont val="Calibri"/>
        <family val="2"/>
        <charset val="238"/>
      </rPr>
      <t xml:space="preserve">The </t>
    </r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Calibri"/>
        <family val="2"/>
        <charset val="238"/>
      </rPr>
      <t>AIC values calculated as the averages of 10 replicates are given in the table.</t>
    </r>
  </si>
  <si>
    <r>
      <rPr>
        <b/>
        <sz val="11"/>
        <color rgb="FF000000"/>
        <rFont val="Symbol"/>
        <family val="1"/>
        <charset val="2"/>
      </rPr>
      <t>D</t>
    </r>
    <r>
      <rPr>
        <b/>
        <sz val="11"/>
        <color rgb="FF000000"/>
        <rFont val="Calibri"/>
        <family val="2"/>
        <charset val="238"/>
      </rPr>
      <t>AIC</t>
    </r>
  </si>
  <si>
    <t>All</t>
  </si>
  <si>
    <t>HEX</t>
  </si>
  <si>
    <t>LEX</t>
  </si>
  <si>
    <t>M0</t>
  </si>
  <si>
    <t>M7</t>
  </si>
  <si>
    <t>M8</t>
  </si>
  <si>
    <t>best</t>
  </si>
  <si>
    <t>Table S5. Sequence divergence between MHC class I alleles.</t>
  </si>
  <si>
    <t>Nucleotide - Tamura-Nei (1993) distance; amino acid - Poisson corrected distance; dN, dS - nonsynonymous and synonymous divergence (Nei &amp; Gojobori 1986)</t>
  </si>
  <si>
    <t>All distances are given as percentages; standrad errors (SE) were calculated with 100 bootstrap replicates</t>
  </si>
  <si>
    <t>ABS - codons corresponding to the Antigen Binding Sites common to HLA-A, B and C genes</t>
  </si>
  <si>
    <t>nucleotide</t>
  </si>
  <si>
    <t>amino acid</t>
  </si>
  <si>
    <t>dN</t>
  </si>
  <si>
    <t>dS</t>
  </si>
  <si>
    <t>Z test of selection (2-sided)</t>
  </si>
  <si>
    <t>mean</t>
  </si>
  <si>
    <t>SE</t>
  </si>
  <si>
    <t>Z</t>
  </si>
  <si>
    <t>P</t>
  </si>
  <si>
    <t>selection mode</t>
  </si>
  <si>
    <t>All alleles (N = 899)</t>
  </si>
  <si>
    <t>All codons</t>
  </si>
  <si>
    <t>purifying</t>
  </si>
  <si>
    <t>ABS</t>
  </si>
  <si>
    <t>positive/balancing</t>
  </si>
  <si>
    <t>nonABS</t>
  </si>
  <si>
    <t>HEX (putative classical functional, N = 658)</t>
  </si>
  <si>
    <t>LEX (putative nonclassical/nonfunctional, N = 241)</t>
  </si>
  <si>
    <t>puryfing</t>
  </si>
  <si>
    <r>
      <rPr>
        <sz val="11"/>
        <color rgb="FF000000"/>
        <rFont val="Calibri"/>
        <family val="2"/>
        <charset val="238"/>
      </rPr>
      <t xml:space="preserve">Table S6. Sharing of MHC class I and </t>
    </r>
    <r>
      <rPr>
        <i/>
        <sz val="11"/>
        <color rgb="FF000000"/>
        <rFont val="Calibri"/>
        <family val="2"/>
        <charset val="238"/>
      </rPr>
      <t>TAP1</t>
    </r>
    <r>
      <rPr>
        <sz val="11"/>
        <color rgb="FF000000"/>
        <rFont val="Calibri"/>
        <family val="2"/>
        <charset val="238"/>
      </rPr>
      <t xml:space="preserve"> alleles between geographic groups.</t>
    </r>
  </si>
  <si>
    <t>Percentage of alleles present in the group in a column that are shared with the group in a row</t>
  </si>
  <si>
    <t>Results for all MHC class I alleles and only for putative functional classical (HEX) alleles are shown</t>
  </si>
  <si>
    <t>Results for TAP1 are averaged over five exons</t>
  </si>
  <si>
    <t>MHC class I - All alleles</t>
  </si>
  <si>
    <t>Mon (416 alleles)</t>
  </si>
  <si>
    <t>North (416 alleles)</t>
  </si>
  <si>
    <t>South (356 alleles)</t>
  </si>
  <si>
    <t>MHC class I - HEX alleles</t>
  </si>
  <si>
    <t>Mon (329 alleles)</t>
  </si>
  <si>
    <t>North (305 alleles)</t>
  </si>
  <si>
    <t>South (246 alleles)</t>
  </si>
  <si>
    <t>TAP1</t>
  </si>
  <si>
    <t>Table S7. Fst values between three population groups in MHC class I genes.</t>
  </si>
  <si>
    <t>Stars indicate values significantly smaller than the next higher value as estimated with randomization test for 28 (or 35) populations.</t>
  </si>
  <si>
    <t>* P &lt; 0.05, ** P &lt; 0.01, *** P &lt; 0.001. The smallest value in each row is in bold</t>
  </si>
  <si>
    <t>North-South</t>
  </si>
  <si>
    <t>Mon-North</t>
  </si>
  <si>
    <t>Mon-South</t>
  </si>
  <si>
    <t>MHC class I all alleles</t>
  </si>
  <si>
    <t>35 populations</t>
  </si>
  <si>
    <t>0.147***</t>
  </si>
  <si>
    <t>28 populations</t>
  </si>
  <si>
    <t>0.152**</t>
  </si>
  <si>
    <t>6 lineages (significance not tested)</t>
  </si>
  <si>
    <t>MHC class I HEX alleles</t>
  </si>
  <si>
    <t>0.139**</t>
  </si>
  <si>
    <t>0.144*</t>
  </si>
  <si>
    <t xml:space="preserve">Table S8. Pairwise Fst values between populations. </t>
  </si>
  <si>
    <t>Above diagnonal - CR genes; below diagonal - BS11 genes</t>
  </si>
  <si>
    <t>Table S9. Pairwise Fst values between populations in MHC class I</t>
  </si>
  <si>
    <t>Below diagonal - all alleles; above diagonal - HEX alleles</t>
  </si>
  <si>
    <t>Lăpuşna1</t>
  </si>
  <si>
    <t>Lăpuşna2</t>
  </si>
  <si>
    <r>
      <rPr>
        <sz val="11"/>
        <color rgb="FF000000"/>
        <rFont val="Calibri"/>
        <family val="2"/>
        <charset val="238"/>
      </rPr>
      <t xml:space="preserve">Table S10. Pairwise Fst values between populations in </t>
    </r>
    <r>
      <rPr>
        <i/>
        <sz val="11"/>
        <color rgb="FF000000"/>
        <rFont val="Calibri"/>
        <family val="2"/>
        <charset val="238"/>
      </rPr>
      <t>TAP1</t>
    </r>
  </si>
  <si>
    <t>Table S11. dxy and Relative Node Depth (RND) in pairwise comparisons between population groups.</t>
  </si>
  <si>
    <t>Mode of calculation: population - pairwise values between population groups (Mon, North, South)</t>
  </si>
  <si>
    <t>were calculated as the average of relevant entries in the matrix of pairwise values between all populations</t>
  </si>
  <si>
    <t>pooled - pairwise values between population groups were calculated from all sequences pooled within each group.</t>
  </si>
  <si>
    <t>Pair</t>
  </si>
  <si>
    <t>Gene class</t>
  </si>
  <si>
    <t>Mode of calculation</t>
  </si>
  <si>
    <t>dxy</t>
  </si>
  <si>
    <t>RND</t>
  </si>
  <si>
    <t>Mean</t>
  </si>
  <si>
    <t>SD</t>
  </si>
  <si>
    <t>population</t>
  </si>
  <si>
    <t>pooled</t>
  </si>
  <si>
    <r>
      <rPr>
        <sz val="11"/>
        <color rgb="FF000000"/>
        <rFont val="Calibri"/>
        <family val="2"/>
        <charset val="238"/>
      </rPr>
      <t>Table S12. Simulations evaluating probability of the reversal of F</t>
    </r>
    <r>
      <rPr>
        <vertAlign val="subscript"/>
        <sz val="11"/>
        <color rgb="FF000000"/>
        <rFont val="Calibri"/>
        <family val="2"/>
        <charset val="238"/>
      </rPr>
      <t>ST</t>
    </r>
    <r>
      <rPr>
        <sz val="11"/>
        <color rgb="FF000000"/>
        <rFont val="Calibri"/>
        <family val="2"/>
        <charset val="238"/>
      </rPr>
      <t xml:space="preserve"> ranking of the magnitude observed for BS11 genes under various evolutionary scenarios.</t>
    </r>
  </si>
  <si>
    <t>Simulations were performed according to the model in Fig. 3 with parameter values from Table S3.</t>
  </si>
  <si>
    <t>BS11-like and CR-like - genes of the characteristics (length, mutation rate) of putative targets of balancing selection (BS11) and control (CR) genes</t>
  </si>
  <si>
    <t>Simulations</t>
  </si>
  <si>
    <t>Genes</t>
  </si>
  <si>
    <t>Migration</t>
  </si>
  <si>
    <r>
      <rPr>
        <b/>
        <sz val="11"/>
        <color rgb="FF000000"/>
        <rFont val="Calibri"/>
        <family val="2"/>
        <charset val="238"/>
      </rPr>
      <t>F</t>
    </r>
    <r>
      <rPr>
        <b/>
        <vertAlign val="subscript"/>
        <sz val="11"/>
        <color rgb="FF000000"/>
        <rFont val="Calibri"/>
        <family val="2"/>
        <charset val="238"/>
      </rPr>
      <t>ST Mon-North</t>
    </r>
  </si>
  <si>
    <r>
      <rPr>
        <b/>
        <sz val="11"/>
        <color rgb="FF000000"/>
        <rFont val="Calibri"/>
        <family val="2"/>
        <charset val="238"/>
      </rPr>
      <t>F</t>
    </r>
    <r>
      <rPr>
        <b/>
        <vertAlign val="subscript"/>
        <sz val="11"/>
        <color rgb="FF000000"/>
        <rFont val="Calibri"/>
        <family val="2"/>
        <charset val="238"/>
      </rPr>
      <t>ST North-South</t>
    </r>
  </si>
  <si>
    <r>
      <rPr>
        <b/>
        <sz val="11"/>
        <color rgb="FF000000"/>
        <rFont val="Calibri"/>
        <family val="2"/>
        <charset val="238"/>
      </rPr>
      <t>F</t>
    </r>
    <r>
      <rPr>
        <b/>
        <vertAlign val="subscript"/>
        <sz val="11"/>
        <color rgb="FF000000"/>
        <rFont val="Calibri"/>
        <family val="2"/>
        <charset val="238"/>
      </rPr>
      <t>ST Mon-South</t>
    </r>
  </si>
  <si>
    <r>
      <rPr>
        <b/>
        <sz val="11"/>
        <color rgb="FF000000"/>
        <rFont val="Calibri"/>
        <family val="2"/>
        <charset val="238"/>
      </rPr>
      <t>Observed diffF</t>
    </r>
    <r>
      <rPr>
        <b/>
        <vertAlign val="subscript"/>
        <sz val="11"/>
        <color rgb="FF000000"/>
        <rFont val="Calibri"/>
        <family val="2"/>
        <charset val="238"/>
      </rPr>
      <t>ST</t>
    </r>
  </si>
  <si>
    <r>
      <rPr>
        <b/>
        <sz val="11"/>
        <color rgb="FF000000"/>
        <rFont val="Calibri"/>
        <family val="2"/>
        <charset val="238"/>
      </rPr>
      <t>Simulated diffF</t>
    </r>
    <r>
      <rPr>
        <b/>
        <vertAlign val="subscript"/>
        <sz val="11"/>
        <color rgb="FF000000"/>
        <rFont val="Calibri"/>
        <family val="2"/>
        <charset val="238"/>
      </rPr>
      <t>ST</t>
    </r>
  </si>
  <si>
    <t>P-value</t>
  </si>
  <si>
    <t>rate</t>
  </si>
  <si>
    <t>percentile</t>
  </si>
  <si>
    <t>5th</t>
  </si>
  <si>
    <t>95th</t>
  </si>
  <si>
    <t>Neutrality</t>
  </si>
  <si>
    <t>coalescent</t>
  </si>
  <si>
    <t>CR-like</t>
  </si>
  <si>
    <t>BS11-like</t>
  </si>
  <si>
    <t>&lt;0.0001</t>
  </si>
  <si>
    <t>forward</t>
  </si>
  <si>
    <t>&gt;0.998</t>
  </si>
  <si>
    <t>Table S13. Primers used for amplification of a 223 bp fragment of the MHC class I 2nd exon</t>
  </si>
  <si>
    <r>
      <rPr>
        <sz val="11"/>
        <color rgb="FF000000"/>
        <rFont val="Calibri"/>
        <family val="2"/>
        <charset val="238"/>
      </rPr>
      <t xml:space="preserve">in the </t>
    </r>
    <r>
      <rPr>
        <i/>
        <sz val="11"/>
        <color rgb="FF000000"/>
        <rFont val="Calibri"/>
        <family val="2"/>
        <charset val="238"/>
      </rPr>
      <t xml:space="preserve">Lissotriton vulgaris </t>
    </r>
    <r>
      <rPr>
        <sz val="11"/>
        <color rgb="FF000000"/>
        <rFont val="Calibri"/>
        <family val="2"/>
        <charset val="238"/>
      </rPr>
      <t xml:space="preserve">species complex </t>
    </r>
    <r>
      <rPr>
        <i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and several outgroup species.</t>
    </r>
  </si>
  <si>
    <t>Primer</t>
  </si>
  <si>
    <t>Sequence (5'-&gt;3')</t>
  </si>
  <si>
    <t>Iex2_1F</t>
  </si>
  <si>
    <t>CRCACTYCCTMCDGTACT</t>
  </si>
  <si>
    <t>Iex2_2F</t>
  </si>
  <si>
    <t>CRCACTCTTWCAGAGSTT</t>
  </si>
  <si>
    <t>Iex2_3F</t>
  </si>
  <si>
    <t>CACACWCCCTCCGRTAYT</t>
  </si>
  <si>
    <t>Iex2_1R</t>
  </si>
  <si>
    <t>GTMTGGTTGACTCKRTCCRTC</t>
  </si>
  <si>
    <t>Iex2_2R</t>
  </si>
  <si>
    <t>GTCTGGTKGACTYGCYCYATC</t>
  </si>
  <si>
    <t>Iex2_3R</t>
  </si>
  <si>
    <t>GTCTGCTTGACTTGGTTCATC</t>
  </si>
  <si>
    <r>
      <rPr>
        <sz val="11"/>
        <color rgb="FF000000"/>
        <rFont val="Calibri"/>
        <family val="2"/>
        <charset val="238"/>
      </rPr>
      <t xml:space="preserve">Table S14. Primers used for amplification of TAP1 exons in the </t>
    </r>
    <r>
      <rPr>
        <i/>
        <sz val="11"/>
        <color rgb="FF000000"/>
        <rFont val="Calibri"/>
        <family val="2"/>
        <charset val="238"/>
      </rPr>
      <t xml:space="preserve">Lissotriton vulgaris </t>
    </r>
    <r>
      <rPr>
        <sz val="11"/>
        <color rgb="FF000000"/>
        <rFont val="Calibri"/>
        <family val="2"/>
        <charset val="238"/>
      </rPr>
      <t>species complex and outgroup species.</t>
    </r>
  </si>
  <si>
    <t>Exon</t>
  </si>
  <si>
    <t>F (5'-&gt;3')</t>
  </si>
  <si>
    <t>R (5'-&gt;3')</t>
  </si>
  <si>
    <t>Fragment length (bp)</t>
  </si>
  <si>
    <t>CCATCGGMCCAGARTGYCTC</t>
  </si>
  <si>
    <t>ACTMCAACAKGACACCACCA</t>
  </si>
  <si>
    <t>TAACCTWAYCGAGAAGGTGGKAGC</t>
  </si>
  <si>
    <t>CTCACCTGTTGAYAGYRTGTC</t>
  </si>
  <si>
    <t>ACTTGWGATCAYGCCCTYGT</t>
  </si>
  <si>
    <t>RGAGAGCTTTGGAATGACCA</t>
  </si>
  <si>
    <t>CAGGTGCTGCTCAGGATGTA</t>
  </si>
  <si>
    <t>ATTASACTCYCAGCCCAGGT</t>
  </si>
  <si>
    <t>GGTGGCGCTAGAGAGTTAGC</t>
  </si>
  <si>
    <t>CTGGTCCTTGAAAGWCGTGA</t>
  </si>
  <si>
    <t>&lt;0.002</t>
  </si>
  <si>
    <t>Results of each set of simulations (coalescent: 10000, forward: 500 in selection and 1000 in neutrality scenarios) are in a separate row.</t>
  </si>
  <si>
    <t>Neutrality, Ne x 6.8</t>
  </si>
  <si>
    <t>BS: weak SOD, s=0.02</t>
  </si>
  <si>
    <t>BS: strong NFD, s=0.5</t>
  </si>
  <si>
    <t>BS: moderate NFD, s=0.05</t>
  </si>
  <si>
    <t>BS: weak NFD, s=0.02</t>
  </si>
  <si>
    <t>BS: moderate SOD, s=0.05</t>
  </si>
  <si>
    <r>
      <t>BS - balancing selection; SOD - symmatric overdominance; NFD - negative frequency dependence; diffF</t>
    </r>
    <r>
      <rPr>
        <vertAlign val="subscript"/>
        <sz val="11"/>
        <color rgb="FF000000"/>
        <rFont val="Calibri"/>
        <family val="2"/>
        <charset val="238"/>
      </rPr>
      <t>ST</t>
    </r>
    <r>
      <rPr>
        <sz val="11"/>
        <color rgb="FF000000"/>
        <rFont val="Calibri"/>
        <family val="2"/>
        <charset val="238"/>
      </rPr>
      <t xml:space="preserve"> = (F</t>
    </r>
    <r>
      <rPr>
        <vertAlign val="subscript"/>
        <sz val="11"/>
        <color rgb="FF000000"/>
        <rFont val="Calibri"/>
        <family val="2"/>
        <charset val="238"/>
      </rPr>
      <t>ST Mon-North</t>
    </r>
    <r>
      <rPr>
        <sz val="11"/>
        <color rgb="FF000000"/>
        <rFont val="Calibri"/>
        <family val="2"/>
        <charset val="238"/>
      </rPr>
      <t xml:space="preserve"> - F</t>
    </r>
    <r>
      <rPr>
        <vertAlign val="subscript"/>
        <sz val="11"/>
        <color rgb="FF000000"/>
        <rFont val="Calibri"/>
        <family val="2"/>
        <charset val="238"/>
      </rPr>
      <t>ST North-South</t>
    </r>
    <r>
      <rPr>
        <sz val="11"/>
        <color rgb="FF000000"/>
        <rFont val="Calibri"/>
        <family val="2"/>
        <charset val="238"/>
      </rPr>
      <t>)/mean(F</t>
    </r>
    <r>
      <rPr>
        <vertAlign val="subscript"/>
        <sz val="11"/>
        <color rgb="FF000000"/>
        <rFont val="Calibri"/>
        <family val="2"/>
        <charset val="238"/>
      </rPr>
      <t>ST Mon-North</t>
    </r>
    <r>
      <rPr>
        <sz val="11"/>
        <color rgb="FF000000"/>
        <rFont val="Calibri"/>
        <family val="2"/>
        <charset val="238"/>
      </rPr>
      <t>; F</t>
    </r>
    <r>
      <rPr>
        <vertAlign val="subscript"/>
        <sz val="11"/>
        <color rgb="FF000000"/>
        <rFont val="Calibri"/>
        <family val="2"/>
        <charset val="238"/>
      </rPr>
      <t>ST North-South</t>
    </r>
    <r>
      <rPr>
        <sz val="11"/>
        <color rgb="FF000000"/>
        <rFont val="Calibri"/>
        <family val="2"/>
        <charset val="238"/>
      </rPr>
      <t>)</t>
    </r>
  </si>
  <si>
    <t>Neutrality, Ne x 6.8 - neutral demography with the effective population size increased to obtain variation comparable to that in BS11 genes</t>
  </si>
  <si>
    <r>
      <t>s - selective advantage of a heterozygote (SOD), or the initial selective advantage of a new allele (NFD); P-value - proportion of simulations with diffF</t>
    </r>
    <r>
      <rPr>
        <vertAlign val="subscript"/>
        <sz val="11"/>
        <color rgb="FF000000"/>
        <rFont val="Calibri"/>
        <family val="2"/>
        <charset val="238"/>
      </rPr>
      <t>ST</t>
    </r>
    <r>
      <rPr>
        <sz val="11"/>
        <color rgb="FF000000"/>
        <rFont val="Calibri"/>
        <family val="2"/>
        <charset val="238"/>
      </rPr>
      <t xml:space="preserve"> lower (BS11-like genes) or higher (CR-like genes) than the observed diffF</t>
    </r>
    <r>
      <rPr>
        <vertAlign val="subscript"/>
        <sz val="11"/>
        <color rgb="FF000000"/>
        <rFont val="Calibri"/>
        <family val="2"/>
        <charset val="238"/>
      </rPr>
      <t>ST</t>
    </r>
    <r>
      <rPr>
        <sz val="11"/>
        <color rgb="FF000000"/>
        <rFont val="Calibri"/>
        <family val="2"/>
        <charset val="238"/>
      </rPr>
      <t>.</t>
    </r>
  </si>
  <si>
    <t>SOD - symmetric overdominance; NFD - negative frequency dependence</t>
  </si>
  <si>
    <t xml:space="preserve">ii) Neutrality, Ne*6.8; coalescent simulations </t>
  </si>
  <si>
    <t>iii) SOD, and iv) NFD; forward simulations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</si>
</sst>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%"/>
    <numFmt numFmtId="167" formatCode="0.0000"/>
  </numFmts>
  <fonts count="24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bscript"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Symbol"/>
      <family val="1"/>
      <charset val="2"/>
    </font>
    <font>
      <sz val="11"/>
      <color rgb="FF000000"/>
      <name val="Symbol"/>
      <family val="1"/>
      <charset val="2"/>
    </font>
    <font>
      <b/>
      <sz val="11"/>
      <color rgb="FF000000"/>
      <name val="Symbol"/>
      <family val="1"/>
      <charset val="2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Lucida Console"/>
      <family val="3"/>
      <charset val="238"/>
    </font>
    <font>
      <sz val="10"/>
      <name val="Arial"/>
      <family val="2"/>
      <charset val="238"/>
    </font>
    <font>
      <vertAlign val="subscript"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theme="0" tint="-0.499984740745262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CCFF66"/>
        <bgColor rgb="FFCCFFCC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11" fontId="0" fillId="0" borderId="0" xfId="0" applyNumberFormat="1" applyFont="1" applyAlignment="1">
      <alignment horizontal="right"/>
    </xf>
    <xf numFmtId="11" fontId="0" fillId="0" borderId="0" xfId="0" applyNumberFormat="1" applyAlignment="1">
      <alignment horizontal="right"/>
    </xf>
    <xf numFmtId="0" fontId="1" fillId="0" borderId="0" xfId="0" applyFont="1"/>
    <xf numFmtId="11" fontId="0" fillId="0" borderId="0" xfId="0" applyNumberFormat="1" applyFont="1"/>
    <xf numFmtId="11" fontId="0" fillId="0" borderId="0" xfId="0" applyNumberFormat="1" applyFont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6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textRotation="90"/>
    </xf>
    <xf numFmtId="2" fontId="0" fillId="0" borderId="0" xfId="0" applyNumberFormat="1"/>
    <xf numFmtId="0" fontId="0" fillId="0" borderId="0" xfId="0" applyAlignment="1">
      <alignment horizontal="left" textRotation="90"/>
    </xf>
    <xf numFmtId="0" fontId="0" fillId="0" borderId="0" xfId="0" applyFont="1" applyAlignment="1">
      <alignment textRotation="90"/>
    </xf>
    <xf numFmtId="0" fontId="11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167" fontId="14" fillId="0" borderId="0" xfId="0" applyNumberFormat="1" applyFont="1"/>
    <xf numFmtId="165" fontId="14" fillId="0" borderId="0" xfId="0" applyNumberFormat="1" applyFont="1"/>
    <xf numFmtId="0" fontId="15" fillId="0" borderId="0" xfId="0" applyFont="1"/>
    <xf numFmtId="167" fontId="16" fillId="0" borderId="0" xfId="0" applyNumberFormat="1" applyFont="1"/>
    <xf numFmtId="165" fontId="16" fillId="0" borderId="0" xfId="0" applyNumberFormat="1" applyFont="1"/>
    <xf numFmtId="0" fontId="0" fillId="2" borderId="0" xfId="0" applyFill="1"/>
    <xf numFmtId="0" fontId="0" fillId="2" borderId="0" xfId="0" applyFont="1" applyFill="1" applyAlignment="1">
      <alignment horizontal="center"/>
    </xf>
    <xf numFmtId="165" fontId="19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165" fontId="20" fillId="0" borderId="0" xfId="0" applyNumberFormat="1" applyFont="1"/>
    <xf numFmtId="165" fontId="21" fillId="0" borderId="0" xfId="0" applyNumberFormat="1" applyFont="1"/>
    <xf numFmtId="0" fontId="2" fillId="7" borderId="0" xfId="0" applyFont="1" applyFill="1" applyAlignment="1">
      <alignment horizontal="right"/>
    </xf>
    <xf numFmtId="167" fontId="2" fillId="7" borderId="0" xfId="0" applyNumberFormat="1" applyFont="1" applyFill="1" applyAlignment="1">
      <alignment horizontal="right"/>
    </xf>
    <xf numFmtId="0" fontId="18" fillId="7" borderId="0" xfId="0" applyFont="1" applyFill="1"/>
    <xf numFmtId="165" fontId="22" fillId="8" borderId="0" xfId="0" applyNumberFormat="1" applyFont="1" applyFill="1"/>
    <xf numFmtId="0" fontId="23" fillId="8" borderId="0" xfId="0" applyFont="1" applyFill="1" applyAlignment="1">
      <alignment horizontal="right"/>
    </xf>
    <xf numFmtId="0" fontId="23" fillId="8" borderId="0" xfId="0" applyFont="1" applyFill="1"/>
    <xf numFmtId="0" fontId="22" fillId="8" borderId="0" xfId="0" applyFont="1" applyFill="1"/>
    <xf numFmtId="0" fontId="0" fillId="8" borderId="0" xfId="0" applyFont="1" applyFill="1"/>
    <xf numFmtId="0" fontId="20" fillId="8" borderId="0" xfId="0" applyFont="1" applyFill="1"/>
    <xf numFmtId="165" fontId="23" fillId="8" borderId="0" xfId="0" applyNumberFormat="1" applyFont="1" applyFill="1"/>
    <xf numFmtId="165" fontId="20" fillId="8" borderId="0" xfId="0" applyNumberFormat="1" applyFont="1" applyFill="1"/>
    <xf numFmtId="165" fontId="0" fillId="8" borderId="0" xfId="0" applyNumberFormat="1" applyFont="1" applyFill="1"/>
    <xf numFmtId="0" fontId="0" fillId="7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22" fillId="7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A7" sqref="A7"/>
    </sheetView>
  </sheetViews>
  <sheetFormatPr defaultRowHeight="14.5"/>
  <cols>
    <col min="1" max="1" width="15.26953125"/>
    <col min="2" max="3" width="8.54296875"/>
    <col min="4" max="4" width="11.26953125"/>
    <col min="5" max="5" width="10.26953125"/>
    <col min="6" max="6" width="11.7265625"/>
    <col min="7" max="1025" width="8.54296875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2"/>
      <c r="B6" s="2"/>
      <c r="C6" s="2"/>
      <c r="D6" s="2"/>
      <c r="E6" s="2"/>
      <c r="F6" s="2"/>
      <c r="G6" s="2"/>
      <c r="H6" s="2"/>
      <c r="I6" s="79" t="s">
        <v>4</v>
      </c>
      <c r="J6" s="79"/>
      <c r="K6" s="79"/>
      <c r="L6" s="79"/>
    </row>
    <row r="7" spans="1:12" ht="16.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</row>
    <row r="8" spans="1:12">
      <c r="A8" s="5" t="s">
        <v>17</v>
      </c>
      <c r="B8" s="6" t="s">
        <v>18</v>
      </c>
      <c r="C8" s="7" t="s">
        <v>19</v>
      </c>
      <c r="D8" s="8">
        <v>30.493500000000001</v>
      </c>
      <c r="E8" s="8">
        <v>40.849499999999999</v>
      </c>
      <c r="F8">
        <v>20</v>
      </c>
      <c r="G8" s="6">
        <v>20</v>
      </c>
      <c r="H8" s="6">
        <v>20</v>
      </c>
      <c r="I8">
        <v>46</v>
      </c>
      <c r="J8" s="9">
        <v>43.994999999999997</v>
      </c>
      <c r="K8">
        <v>7</v>
      </c>
      <c r="L8" s="9">
        <v>11.45</v>
      </c>
    </row>
    <row r="9" spans="1:12">
      <c r="A9" s="5" t="s">
        <v>20</v>
      </c>
      <c r="B9" s="6" t="s">
        <v>18</v>
      </c>
      <c r="C9" s="7" t="s">
        <v>19</v>
      </c>
      <c r="D9" s="8">
        <v>29.5642</v>
      </c>
      <c r="E9" s="8">
        <v>40.893219444444398</v>
      </c>
      <c r="F9">
        <v>20</v>
      </c>
      <c r="G9" s="6">
        <v>20</v>
      </c>
      <c r="H9" s="6">
        <v>20</v>
      </c>
      <c r="I9">
        <v>46</v>
      </c>
      <c r="J9" s="9">
        <v>44.338999999999999</v>
      </c>
      <c r="K9">
        <v>7</v>
      </c>
      <c r="L9" s="9">
        <v>10.050000000000001</v>
      </c>
    </row>
    <row r="10" spans="1:12">
      <c r="A10" s="5" t="s">
        <v>21</v>
      </c>
      <c r="B10" s="6" t="s">
        <v>18</v>
      </c>
      <c r="C10" s="7" t="s">
        <v>22</v>
      </c>
      <c r="D10" s="8">
        <v>19.655000690000001</v>
      </c>
      <c r="E10" s="8">
        <v>40.554401400000003</v>
      </c>
      <c r="F10">
        <v>20</v>
      </c>
      <c r="G10" s="6">
        <v>20</v>
      </c>
      <c r="H10" s="6">
        <v>20</v>
      </c>
      <c r="I10">
        <v>70</v>
      </c>
      <c r="J10" s="9">
        <v>62.192999999999998</v>
      </c>
      <c r="K10">
        <v>53</v>
      </c>
      <c r="L10" s="9">
        <v>9.25</v>
      </c>
    </row>
    <row r="11" spans="1:12">
      <c r="A11" s="5" t="s">
        <v>23</v>
      </c>
      <c r="B11" s="6" t="s">
        <v>18</v>
      </c>
      <c r="C11" s="7" t="s">
        <v>24</v>
      </c>
      <c r="D11" s="8">
        <v>28.21680641</v>
      </c>
      <c r="E11" s="8">
        <v>39.352138519999997</v>
      </c>
      <c r="F11">
        <v>16</v>
      </c>
      <c r="G11" s="6">
        <v>16</v>
      </c>
      <c r="H11" s="6">
        <v>17</v>
      </c>
      <c r="I11">
        <v>34</v>
      </c>
      <c r="J11" s="9">
        <v>33.552</v>
      </c>
      <c r="K11">
        <v>12</v>
      </c>
      <c r="L11" s="9">
        <v>9.9411764705882408</v>
      </c>
    </row>
    <row r="12" spans="1:12">
      <c r="A12" s="5" t="s">
        <v>25</v>
      </c>
      <c r="B12" s="6" t="s">
        <v>18</v>
      </c>
      <c r="C12" s="7" t="s">
        <v>19</v>
      </c>
      <c r="D12" s="8">
        <v>30.788599999999999</v>
      </c>
      <c r="E12" s="8">
        <v>41.057400000000001</v>
      </c>
      <c r="F12">
        <v>20</v>
      </c>
      <c r="G12" s="6">
        <v>20</v>
      </c>
      <c r="H12" s="6">
        <v>20</v>
      </c>
      <c r="I12">
        <v>54</v>
      </c>
      <c r="J12" s="9">
        <v>51.234000000000002</v>
      </c>
      <c r="K12">
        <v>17</v>
      </c>
      <c r="L12" s="9">
        <v>11.65</v>
      </c>
    </row>
    <row r="13" spans="1:12">
      <c r="A13" s="5" t="s">
        <v>26</v>
      </c>
      <c r="B13" s="6" t="s">
        <v>18</v>
      </c>
      <c r="C13" s="7" t="s">
        <v>19</v>
      </c>
      <c r="D13" s="8">
        <v>29.5076</v>
      </c>
      <c r="E13" s="8">
        <v>40.893070000000002</v>
      </c>
      <c r="F13">
        <v>20</v>
      </c>
      <c r="G13" s="6">
        <v>20</v>
      </c>
      <c r="H13" s="6">
        <v>20</v>
      </c>
      <c r="I13">
        <v>41</v>
      </c>
      <c r="J13" s="9">
        <v>38.795000000000002</v>
      </c>
      <c r="K13">
        <v>6</v>
      </c>
      <c r="L13" s="9">
        <v>10.45</v>
      </c>
    </row>
    <row r="14" spans="1:12">
      <c r="A14" s="5" t="s">
        <v>27</v>
      </c>
      <c r="B14" s="6" t="s">
        <v>18</v>
      </c>
      <c r="C14" s="7" t="s">
        <v>24</v>
      </c>
      <c r="D14" s="8">
        <v>25.850000380000001</v>
      </c>
      <c r="E14" s="8">
        <v>41.881000520000001</v>
      </c>
      <c r="F14">
        <v>20</v>
      </c>
      <c r="G14" s="6">
        <v>20</v>
      </c>
      <c r="H14" s="6">
        <v>19</v>
      </c>
      <c r="I14">
        <v>53</v>
      </c>
      <c r="J14" s="9">
        <v>51.396999999999998</v>
      </c>
      <c r="K14">
        <v>7</v>
      </c>
      <c r="L14" s="9">
        <v>12.842105263157899</v>
      </c>
    </row>
    <row r="15" spans="1:12">
      <c r="A15" s="5" t="s">
        <v>28</v>
      </c>
      <c r="B15" s="6" t="s">
        <v>18</v>
      </c>
      <c r="C15" s="7" t="s">
        <v>22</v>
      </c>
      <c r="D15" s="8">
        <v>20.969999309999999</v>
      </c>
      <c r="E15" s="8">
        <v>38.908699040000002</v>
      </c>
      <c r="F15">
        <v>20</v>
      </c>
      <c r="G15" s="6">
        <v>20</v>
      </c>
      <c r="H15" s="6">
        <v>20</v>
      </c>
      <c r="I15">
        <v>60</v>
      </c>
      <c r="J15" s="9">
        <v>54.783000000000001</v>
      </c>
      <c r="K15">
        <v>49</v>
      </c>
      <c r="L15" s="9">
        <v>10.050000000000001</v>
      </c>
    </row>
    <row r="16" spans="1:12">
      <c r="A16" s="5" t="s">
        <v>29</v>
      </c>
      <c r="B16" s="6" t="s">
        <v>18</v>
      </c>
      <c r="C16" s="7" t="s">
        <v>22</v>
      </c>
      <c r="D16" s="8">
        <v>21.469100950000001</v>
      </c>
      <c r="E16" s="8">
        <v>38.104099269999999</v>
      </c>
      <c r="F16">
        <v>20</v>
      </c>
      <c r="G16" s="6">
        <v>20</v>
      </c>
      <c r="H16" s="6">
        <v>19</v>
      </c>
      <c r="I16">
        <v>37</v>
      </c>
      <c r="J16" s="9">
        <v>35.728999999999999</v>
      </c>
      <c r="K16">
        <v>27</v>
      </c>
      <c r="L16" s="9">
        <v>9.2105263157894708</v>
      </c>
    </row>
    <row r="17" spans="1:12">
      <c r="A17" s="5" t="s">
        <v>30</v>
      </c>
      <c r="B17" s="6" t="s">
        <v>18</v>
      </c>
      <c r="C17" s="7" t="s">
        <v>24</v>
      </c>
      <c r="D17" s="8">
        <v>28.53591728</v>
      </c>
      <c r="E17" s="8">
        <v>40.259803769999998</v>
      </c>
      <c r="F17">
        <v>16</v>
      </c>
      <c r="G17" s="6">
        <v>15</v>
      </c>
      <c r="H17" s="6">
        <v>16</v>
      </c>
      <c r="I17">
        <v>47</v>
      </c>
      <c r="J17" s="9">
        <v>47</v>
      </c>
      <c r="K17">
        <v>21</v>
      </c>
      <c r="L17" s="9">
        <v>11.8125</v>
      </c>
    </row>
    <row r="18" spans="1:12">
      <c r="A18" s="5" t="s">
        <v>31</v>
      </c>
      <c r="B18" s="6" t="s">
        <v>18</v>
      </c>
      <c r="C18" s="7" t="s">
        <v>22</v>
      </c>
      <c r="D18" s="8">
        <v>22.276300429999999</v>
      </c>
      <c r="E18" s="8">
        <v>39.145000459999999</v>
      </c>
      <c r="F18">
        <v>20</v>
      </c>
      <c r="G18" s="6">
        <v>20</v>
      </c>
      <c r="H18" s="6">
        <v>20</v>
      </c>
      <c r="I18">
        <v>36</v>
      </c>
      <c r="J18" s="9">
        <v>33.744</v>
      </c>
      <c r="K18">
        <v>21</v>
      </c>
      <c r="L18" s="9">
        <v>10.1</v>
      </c>
    </row>
    <row r="19" spans="1:12">
      <c r="A19" s="5" t="s">
        <v>32</v>
      </c>
      <c r="B19" s="6" t="s">
        <v>18</v>
      </c>
      <c r="C19" s="7" t="s">
        <v>24</v>
      </c>
      <c r="D19" s="8">
        <v>25.54599953</v>
      </c>
      <c r="E19" s="8">
        <v>42.562000269999999</v>
      </c>
      <c r="F19">
        <v>18</v>
      </c>
      <c r="G19" s="6">
        <v>18</v>
      </c>
      <c r="H19" s="6">
        <v>18</v>
      </c>
      <c r="I19">
        <v>43</v>
      </c>
      <c r="J19" s="9">
        <v>42.399000000000001</v>
      </c>
      <c r="K19">
        <v>4</v>
      </c>
      <c r="L19" s="9">
        <v>12.5555555555556</v>
      </c>
    </row>
    <row r="20" spans="1:12">
      <c r="A20" s="10" t="s">
        <v>33</v>
      </c>
      <c r="B20" s="11"/>
      <c r="C20" s="12"/>
      <c r="D20" s="8"/>
      <c r="E20" s="8"/>
      <c r="G20" s="13"/>
      <c r="H20" s="13">
        <f>AVERAGE(H8:H19)</f>
        <v>19.083333333333332</v>
      </c>
      <c r="I20" s="13">
        <f>AVERAGE(I8:I19)</f>
        <v>47.25</v>
      </c>
      <c r="J20" s="13">
        <f>AVERAGE(J8:J19)</f>
        <v>44.93</v>
      </c>
      <c r="K20" s="13">
        <f>AVERAGE(K8:K19)</f>
        <v>19.25</v>
      </c>
      <c r="L20" s="13">
        <f>AVERAGE(L8:L19)</f>
        <v>10.780155300424267</v>
      </c>
    </row>
    <row r="21" spans="1:12">
      <c r="A21" s="5" t="s">
        <v>34</v>
      </c>
      <c r="B21" s="6" t="s">
        <v>35</v>
      </c>
      <c r="C21" s="7" t="s">
        <v>36</v>
      </c>
      <c r="D21" s="8">
        <v>26.608799999999999</v>
      </c>
      <c r="E21" s="8">
        <v>46.646999999999998</v>
      </c>
      <c r="G21" s="6"/>
      <c r="H21" s="6">
        <v>20</v>
      </c>
      <c r="I21">
        <v>86</v>
      </c>
      <c r="J21" s="9">
        <v>78.31</v>
      </c>
      <c r="K21">
        <v>5</v>
      </c>
      <c r="L21" s="9">
        <v>13.05</v>
      </c>
    </row>
    <row r="22" spans="1:12">
      <c r="A22" s="5" t="s">
        <v>37</v>
      </c>
      <c r="B22" s="6" t="s">
        <v>35</v>
      </c>
      <c r="C22" s="7" t="s">
        <v>36</v>
      </c>
      <c r="D22" s="8">
        <v>26.177799220000001</v>
      </c>
      <c r="E22" s="8">
        <v>47.490501399999999</v>
      </c>
      <c r="F22">
        <v>20</v>
      </c>
      <c r="G22" s="6">
        <v>20</v>
      </c>
      <c r="H22" s="6">
        <v>20</v>
      </c>
      <c r="I22">
        <v>65</v>
      </c>
      <c r="J22" s="9">
        <v>60.103999999999999</v>
      </c>
      <c r="K22">
        <v>4</v>
      </c>
      <c r="L22" s="9">
        <v>12.5</v>
      </c>
    </row>
    <row r="23" spans="1:12">
      <c r="A23" s="5" t="s">
        <v>38</v>
      </c>
      <c r="B23" s="6" t="s">
        <v>35</v>
      </c>
      <c r="C23" s="7" t="s">
        <v>36</v>
      </c>
      <c r="D23" s="8">
        <v>26.551000599999998</v>
      </c>
      <c r="E23" s="8">
        <v>45.237400049999998</v>
      </c>
      <c r="F23">
        <v>19</v>
      </c>
      <c r="G23" s="6">
        <v>19</v>
      </c>
      <c r="H23" s="6">
        <v>19</v>
      </c>
      <c r="I23">
        <v>99</v>
      </c>
      <c r="J23" s="9">
        <v>91.411000000000001</v>
      </c>
      <c r="K23">
        <v>23</v>
      </c>
      <c r="L23" s="9">
        <v>14.789473684210501</v>
      </c>
    </row>
    <row r="24" spans="1:12">
      <c r="A24" s="5" t="s">
        <v>39</v>
      </c>
      <c r="B24" s="6" t="s">
        <v>35</v>
      </c>
      <c r="C24" s="7" t="s">
        <v>40</v>
      </c>
      <c r="D24" s="8">
        <v>20.762800219999999</v>
      </c>
      <c r="E24" s="8">
        <v>48.013301849999998</v>
      </c>
      <c r="F24">
        <v>20</v>
      </c>
      <c r="G24" s="6">
        <v>20</v>
      </c>
      <c r="H24" s="6">
        <v>20</v>
      </c>
      <c r="I24">
        <v>89</v>
      </c>
      <c r="J24" s="9">
        <v>81.201999999999998</v>
      </c>
      <c r="K24">
        <v>19</v>
      </c>
      <c r="L24" s="9">
        <v>12.2</v>
      </c>
    </row>
    <row r="25" spans="1:12">
      <c r="A25" s="5" t="s">
        <v>41</v>
      </c>
      <c r="B25" s="6" t="s">
        <v>35</v>
      </c>
      <c r="C25" s="7" t="s">
        <v>40</v>
      </c>
      <c r="D25" s="8">
        <v>25.4343</v>
      </c>
      <c r="E25" s="8">
        <v>46.730800000000002</v>
      </c>
      <c r="G25" s="6"/>
      <c r="H25" s="6">
        <v>20</v>
      </c>
      <c r="I25">
        <v>89</v>
      </c>
      <c r="J25" s="9">
        <v>79.587000000000003</v>
      </c>
      <c r="K25">
        <v>5</v>
      </c>
      <c r="L25" s="9">
        <v>11.75</v>
      </c>
    </row>
    <row r="26" spans="1:12">
      <c r="A26" s="5" t="s">
        <v>42</v>
      </c>
      <c r="B26" s="6" t="s">
        <v>35</v>
      </c>
      <c r="C26" s="7" t="s">
        <v>40</v>
      </c>
      <c r="D26" s="8">
        <v>23.926599499999998</v>
      </c>
      <c r="E26" s="8">
        <v>47.189498899999997</v>
      </c>
      <c r="F26">
        <v>20</v>
      </c>
      <c r="G26" s="6">
        <v>20</v>
      </c>
      <c r="H26" s="6">
        <v>20</v>
      </c>
      <c r="I26">
        <v>93</v>
      </c>
      <c r="J26" s="9">
        <v>84.742000000000004</v>
      </c>
      <c r="K26">
        <v>22</v>
      </c>
      <c r="L26" s="9">
        <v>11.9</v>
      </c>
    </row>
    <row r="27" spans="1:12">
      <c r="A27" s="5" t="s">
        <v>43</v>
      </c>
      <c r="B27" s="6" t="s">
        <v>35</v>
      </c>
      <c r="C27" s="7" t="s">
        <v>40</v>
      </c>
      <c r="D27" s="8">
        <v>21.413900380000001</v>
      </c>
      <c r="E27" s="8">
        <v>48.229900360000002</v>
      </c>
      <c r="F27">
        <v>20</v>
      </c>
      <c r="G27" s="6">
        <v>20</v>
      </c>
      <c r="H27" s="6">
        <v>20</v>
      </c>
      <c r="I27">
        <v>92</v>
      </c>
      <c r="J27" s="9">
        <v>81.052000000000007</v>
      </c>
      <c r="K27">
        <v>23</v>
      </c>
      <c r="L27" s="9">
        <v>11.45</v>
      </c>
    </row>
    <row r="28" spans="1:12">
      <c r="A28" s="5" t="s">
        <v>44</v>
      </c>
      <c r="B28" s="6" t="s">
        <v>35</v>
      </c>
      <c r="C28" s="7" t="s">
        <v>36</v>
      </c>
      <c r="D28" s="8">
        <v>26.788099290000002</v>
      </c>
      <c r="E28" s="8">
        <v>46.563301090000003</v>
      </c>
      <c r="F28">
        <v>20</v>
      </c>
      <c r="G28" s="6">
        <v>20</v>
      </c>
      <c r="H28" s="6">
        <v>20</v>
      </c>
      <c r="I28">
        <v>66</v>
      </c>
      <c r="J28" s="9">
        <v>60.506</v>
      </c>
      <c r="K28">
        <v>1</v>
      </c>
      <c r="L28" s="9">
        <v>11.5</v>
      </c>
    </row>
    <row r="29" spans="1:12">
      <c r="A29" s="5" t="s">
        <v>45</v>
      </c>
      <c r="B29" s="6" t="s">
        <v>35</v>
      </c>
      <c r="C29" s="7" t="s">
        <v>40</v>
      </c>
      <c r="D29" s="8">
        <v>25.424600000000002</v>
      </c>
      <c r="E29" s="8">
        <v>46.790100000000002</v>
      </c>
      <c r="G29" s="6"/>
      <c r="H29" s="6">
        <v>20</v>
      </c>
      <c r="I29">
        <v>72</v>
      </c>
      <c r="J29" s="9">
        <v>67.775000000000006</v>
      </c>
      <c r="K29">
        <v>0</v>
      </c>
      <c r="L29" s="9">
        <v>12.9</v>
      </c>
    </row>
    <row r="30" spans="1:12">
      <c r="A30" s="5" t="s">
        <v>46</v>
      </c>
      <c r="B30" s="6" t="s">
        <v>35</v>
      </c>
      <c r="C30" s="7" t="s">
        <v>36</v>
      </c>
      <c r="D30" s="8">
        <v>24.33769989</v>
      </c>
      <c r="E30" s="8">
        <v>48.795700070000002</v>
      </c>
      <c r="F30">
        <v>20</v>
      </c>
      <c r="G30" s="6">
        <v>20</v>
      </c>
      <c r="H30" s="6">
        <v>20</v>
      </c>
      <c r="I30">
        <v>79</v>
      </c>
      <c r="J30" s="9">
        <v>72.679000000000002</v>
      </c>
      <c r="K30">
        <v>9</v>
      </c>
      <c r="L30" s="9">
        <v>13.3</v>
      </c>
    </row>
    <row r="31" spans="1:12">
      <c r="A31" s="5" t="s">
        <v>47</v>
      </c>
      <c r="B31" s="6" t="s">
        <v>35</v>
      </c>
      <c r="C31" s="7" t="s">
        <v>40</v>
      </c>
      <c r="D31" s="8">
        <v>23.35540009</v>
      </c>
      <c r="E31" s="8">
        <v>46.650398250000002</v>
      </c>
      <c r="F31">
        <v>20</v>
      </c>
      <c r="G31" s="6">
        <v>20</v>
      </c>
      <c r="H31" s="6">
        <v>20</v>
      </c>
      <c r="I31">
        <v>79</v>
      </c>
      <c r="J31" s="9">
        <v>73.861000000000004</v>
      </c>
      <c r="K31">
        <v>19</v>
      </c>
      <c r="L31" s="9">
        <v>13.15</v>
      </c>
    </row>
    <row r="32" spans="1:12">
      <c r="A32" s="10" t="s">
        <v>48</v>
      </c>
      <c r="B32" s="11"/>
      <c r="C32" s="12"/>
      <c r="D32" s="8"/>
      <c r="E32" s="8"/>
      <c r="G32" s="13"/>
      <c r="H32" s="13">
        <f>AVERAGE(H21:H31)</f>
        <v>19.90909090909091</v>
      </c>
      <c r="I32" s="13">
        <f>AVERAGE(I21:I31)</f>
        <v>82.63636363636364</v>
      </c>
      <c r="J32" s="13">
        <f>AVERAGE(J21:J31)</f>
        <v>75.566272727272718</v>
      </c>
      <c r="K32" s="13">
        <f>AVERAGE(K21:K31)</f>
        <v>11.818181818181818</v>
      </c>
      <c r="L32" s="13">
        <f>AVERAGE(L21:L31)</f>
        <v>12.589952153110046</v>
      </c>
    </row>
    <row r="33" spans="1:12">
      <c r="A33" s="5" t="s">
        <v>49</v>
      </c>
      <c r="B33" s="6" t="s">
        <v>50</v>
      </c>
      <c r="C33" s="7" t="s">
        <v>51</v>
      </c>
      <c r="D33" s="8">
        <v>26.37630081</v>
      </c>
      <c r="E33" s="8">
        <v>46.641799929999998</v>
      </c>
      <c r="F33">
        <v>20</v>
      </c>
      <c r="G33" s="6">
        <v>20</v>
      </c>
      <c r="H33" s="6">
        <v>20</v>
      </c>
      <c r="I33">
        <v>96</v>
      </c>
      <c r="J33" s="9">
        <v>85.762</v>
      </c>
      <c r="K33">
        <v>4</v>
      </c>
      <c r="L33" s="9">
        <v>11.3</v>
      </c>
    </row>
    <row r="34" spans="1:12">
      <c r="A34" s="5" t="s">
        <v>52</v>
      </c>
      <c r="B34" s="6" t="s">
        <v>50</v>
      </c>
      <c r="C34" s="7" t="s">
        <v>51</v>
      </c>
      <c r="D34" s="8">
        <v>25.66640091</v>
      </c>
      <c r="E34" s="8">
        <v>47.265399930000001</v>
      </c>
      <c r="F34">
        <v>20</v>
      </c>
      <c r="G34" s="6">
        <v>20</v>
      </c>
      <c r="H34" s="6">
        <v>20</v>
      </c>
      <c r="I34">
        <v>94</v>
      </c>
      <c r="J34" s="9">
        <v>84.069000000000003</v>
      </c>
      <c r="K34">
        <v>2</v>
      </c>
      <c r="L34" s="9">
        <v>11.05</v>
      </c>
    </row>
    <row r="35" spans="1:12">
      <c r="A35" s="5" t="s">
        <v>53</v>
      </c>
      <c r="B35" s="6" t="s">
        <v>50</v>
      </c>
      <c r="C35" s="7" t="s">
        <v>51</v>
      </c>
      <c r="D35" s="8">
        <v>19.418800350000001</v>
      </c>
      <c r="E35" s="8">
        <v>49.683200839999998</v>
      </c>
      <c r="F35">
        <v>20</v>
      </c>
      <c r="G35" s="6">
        <v>20</v>
      </c>
      <c r="H35" s="6">
        <v>20</v>
      </c>
      <c r="I35">
        <v>101</v>
      </c>
      <c r="J35" s="9">
        <v>92.700999999999993</v>
      </c>
      <c r="K35">
        <v>8</v>
      </c>
      <c r="L35" s="9">
        <v>12.25</v>
      </c>
    </row>
    <row r="36" spans="1:12" ht="16.5">
      <c r="A36" s="5" t="s">
        <v>54</v>
      </c>
      <c r="B36" s="6" t="s">
        <v>50</v>
      </c>
      <c r="C36" s="7" t="s">
        <v>51</v>
      </c>
      <c r="D36" s="8">
        <v>25.220600000000001</v>
      </c>
      <c r="E36" s="8">
        <v>46.766100000000002</v>
      </c>
      <c r="G36" s="6"/>
      <c r="H36" s="6">
        <v>11</v>
      </c>
      <c r="I36">
        <v>77</v>
      </c>
      <c r="J36" s="80">
        <v>97.4</v>
      </c>
      <c r="K36">
        <v>3</v>
      </c>
      <c r="L36" s="9">
        <v>12.818181818181801</v>
      </c>
    </row>
    <row r="37" spans="1:12" ht="16.5">
      <c r="A37" s="5" t="s">
        <v>55</v>
      </c>
      <c r="B37" s="6" t="s">
        <v>50</v>
      </c>
      <c r="C37" s="7" t="s">
        <v>51</v>
      </c>
      <c r="D37" s="8">
        <v>25.243400000000001</v>
      </c>
      <c r="E37" s="8">
        <v>46.767699999999998</v>
      </c>
      <c r="G37" s="6"/>
      <c r="H37" s="6">
        <v>8</v>
      </c>
      <c r="I37">
        <v>62</v>
      </c>
      <c r="J37" s="80"/>
      <c r="K37">
        <v>2</v>
      </c>
      <c r="L37" s="9">
        <v>12.5</v>
      </c>
    </row>
    <row r="38" spans="1:12">
      <c r="A38" s="5" t="s">
        <v>56</v>
      </c>
      <c r="B38" s="6" t="s">
        <v>50</v>
      </c>
      <c r="C38" s="7" t="s">
        <v>51</v>
      </c>
      <c r="D38" s="8">
        <v>25.2715</v>
      </c>
      <c r="E38" s="8">
        <v>46.771000000000001</v>
      </c>
      <c r="G38" s="6"/>
      <c r="H38" s="6">
        <v>19</v>
      </c>
      <c r="I38">
        <v>103</v>
      </c>
      <c r="J38" s="9">
        <v>93.772000000000006</v>
      </c>
      <c r="K38">
        <v>2</v>
      </c>
      <c r="L38" s="9">
        <v>12.105263157894701</v>
      </c>
    </row>
    <row r="39" spans="1:12">
      <c r="A39" s="5" t="s">
        <v>57</v>
      </c>
      <c r="B39" s="6" t="s">
        <v>50</v>
      </c>
      <c r="C39" s="7" t="s">
        <v>51</v>
      </c>
      <c r="D39" s="8">
        <v>25.51939964</v>
      </c>
      <c r="E39" s="8">
        <v>47.573501589999999</v>
      </c>
      <c r="F39">
        <v>20</v>
      </c>
      <c r="G39" s="6">
        <v>20</v>
      </c>
      <c r="H39" s="6">
        <v>20</v>
      </c>
      <c r="I39">
        <v>128</v>
      </c>
      <c r="J39" s="9">
        <v>112.489</v>
      </c>
      <c r="K39">
        <v>18</v>
      </c>
      <c r="L39" s="9">
        <v>11.85</v>
      </c>
    </row>
    <row r="40" spans="1:12">
      <c r="A40" s="5" t="s">
        <v>58</v>
      </c>
      <c r="B40" s="6" t="s">
        <v>50</v>
      </c>
      <c r="C40" s="7" t="s">
        <v>51</v>
      </c>
      <c r="D40" s="8">
        <v>25.558700559999998</v>
      </c>
      <c r="E40" s="8">
        <v>45.489498140000002</v>
      </c>
      <c r="F40">
        <v>20</v>
      </c>
      <c r="G40" s="6">
        <v>20</v>
      </c>
      <c r="H40" s="6">
        <v>20</v>
      </c>
      <c r="I40">
        <v>64</v>
      </c>
      <c r="J40" s="9">
        <v>60.088000000000001</v>
      </c>
      <c r="K40">
        <v>5</v>
      </c>
      <c r="L40" s="9">
        <v>10.4</v>
      </c>
    </row>
    <row r="41" spans="1:12">
      <c r="A41" s="5" t="s">
        <v>59</v>
      </c>
      <c r="B41" s="6" t="s">
        <v>50</v>
      </c>
      <c r="C41" s="7" t="s">
        <v>51</v>
      </c>
      <c r="D41" s="8">
        <v>24.039600369999999</v>
      </c>
      <c r="E41" s="8">
        <v>49.634899140000002</v>
      </c>
      <c r="F41">
        <v>20</v>
      </c>
      <c r="G41" s="6">
        <v>20</v>
      </c>
      <c r="H41" s="6">
        <v>20</v>
      </c>
      <c r="I41">
        <v>59</v>
      </c>
      <c r="J41" s="9">
        <v>56.765000000000001</v>
      </c>
      <c r="K41">
        <v>7</v>
      </c>
      <c r="L41" s="9">
        <v>12.2</v>
      </c>
    </row>
    <row r="42" spans="1:12">
      <c r="A42" s="5" t="s">
        <v>60</v>
      </c>
      <c r="B42" s="6" t="s">
        <v>50</v>
      </c>
      <c r="C42" s="7" t="s">
        <v>51</v>
      </c>
      <c r="D42" s="8">
        <v>26.3523</v>
      </c>
      <c r="E42" s="8">
        <v>46.703899999999997</v>
      </c>
      <c r="G42" s="6"/>
      <c r="H42" s="6">
        <v>20</v>
      </c>
      <c r="I42">
        <v>103</v>
      </c>
      <c r="J42" s="9">
        <v>94.072000000000003</v>
      </c>
      <c r="K42">
        <v>5</v>
      </c>
      <c r="L42" s="9">
        <v>11.95</v>
      </c>
    </row>
    <row r="43" spans="1:12">
      <c r="A43" s="5" t="s">
        <v>61</v>
      </c>
      <c r="B43" s="6" t="s">
        <v>50</v>
      </c>
      <c r="C43" s="7" t="s">
        <v>51</v>
      </c>
      <c r="D43" s="8">
        <v>23.634500500000001</v>
      </c>
      <c r="E43" s="8">
        <v>48.701099399999997</v>
      </c>
      <c r="F43">
        <v>20</v>
      </c>
      <c r="G43" s="6">
        <v>20</v>
      </c>
      <c r="H43" s="6">
        <v>20</v>
      </c>
      <c r="I43">
        <v>144</v>
      </c>
      <c r="J43" s="9">
        <v>125.977</v>
      </c>
      <c r="K43">
        <v>21</v>
      </c>
      <c r="L43" s="9">
        <v>13.95</v>
      </c>
    </row>
    <row r="44" spans="1:12">
      <c r="A44" s="5" t="s">
        <v>62</v>
      </c>
      <c r="B44" s="6" t="s">
        <v>50</v>
      </c>
      <c r="C44" s="7" t="s">
        <v>51</v>
      </c>
      <c r="D44" s="8">
        <v>22.952600480000001</v>
      </c>
      <c r="E44" s="8">
        <v>48.799701689999999</v>
      </c>
      <c r="F44">
        <v>20</v>
      </c>
      <c r="G44" s="6">
        <v>20</v>
      </c>
      <c r="H44" s="6">
        <v>20</v>
      </c>
      <c r="I44">
        <v>109</v>
      </c>
      <c r="J44" s="9">
        <v>95.885000000000005</v>
      </c>
      <c r="K44">
        <v>19</v>
      </c>
      <c r="L44" s="9">
        <v>12.5</v>
      </c>
    </row>
    <row r="45" spans="1:12">
      <c r="A45" s="10" t="s">
        <v>63</v>
      </c>
      <c r="B45" s="14"/>
      <c r="C45" s="14"/>
      <c r="D45" s="6"/>
      <c r="E45" s="6"/>
      <c r="G45" s="15"/>
      <c r="H45" s="15">
        <f>AVERAGE(H33:H44)</f>
        <v>18.166666666666668</v>
      </c>
      <c r="I45" s="15">
        <f>AVERAGE(I33:I44)</f>
        <v>95</v>
      </c>
      <c r="J45" s="15">
        <f>AVERAGE(J33:J36,J38:J44)</f>
        <v>90.816363636363633</v>
      </c>
      <c r="K45" s="15">
        <f>AVERAGE(K33:K44)</f>
        <v>8</v>
      </c>
      <c r="L45" s="15">
        <f>AVERAGE(L33:L44)</f>
        <v>12.07278708133971</v>
      </c>
    </row>
    <row r="47" spans="1:12">
      <c r="A47" s="1" t="s">
        <v>64</v>
      </c>
    </row>
  </sheetData>
  <mergeCells count="2">
    <mergeCell ref="I6:L6"/>
    <mergeCell ref="J36:J3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2"/>
  <sheetViews>
    <sheetView workbookViewId="0">
      <selection activeCell="O9" sqref="O9"/>
    </sheetView>
  </sheetViews>
  <sheetFormatPr defaultRowHeight="14.5"/>
  <cols>
    <col min="1" max="1" width="8.54296875"/>
    <col min="2" max="2" width="14.1796875"/>
    <col min="3" max="30" width="4.453125"/>
    <col min="31" max="1025" width="8.54296875"/>
  </cols>
  <sheetData>
    <row r="1" spans="1:30">
      <c r="A1" t="s">
        <v>239</v>
      </c>
    </row>
    <row r="3" spans="1:30">
      <c r="C3" s="90" t="s">
        <v>18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35</v>
      </c>
      <c r="P3" s="91"/>
      <c r="Q3" s="91"/>
      <c r="R3" s="91"/>
      <c r="S3" s="91"/>
      <c r="T3" s="91"/>
      <c r="U3" s="91"/>
      <c r="V3" s="91"/>
      <c r="W3" s="92" t="s">
        <v>50</v>
      </c>
      <c r="X3" s="92"/>
      <c r="Y3" s="92"/>
      <c r="Z3" s="92"/>
      <c r="AA3" s="92"/>
      <c r="AB3" s="92"/>
      <c r="AC3" s="92"/>
      <c r="AD3" s="92"/>
    </row>
    <row r="4" spans="1:30" ht="76.5">
      <c r="B4" s="1"/>
      <c r="C4" s="49" t="s">
        <v>21</v>
      </c>
      <c r="D4" s="49" t="s">
        <v>28</v>
      </c>
      <c r="E4" s="49" t="s">
        <v>29</v>
      </c>
      <c r="F4" s="49" t="s">
        <v>31</v>
      </c>
      <c r="G4" s="49" t="s">
        <v>17</v>
      </c>
      <c r="H4" s="49" t="s">
        <v>20</v>
      </c>
      <c r="I4" s="49" t="s">
        <v>25</v>
      </c>
      <c r="J4" s="49" t="s">
        <v>26</v>
      </c>
      <c r="K4" s="49" t="s">
        <v>23</v>
      </c>
      <c r="L4" s="49" t="s">
        <v>27</v>
      </c>
      <c r="M4" s="49" t="s">
        <v>30</v>
      </c>
      <c r="N4" s="49" t="s">
        <v>32</v>
      </c>
      <c r="O4" s="49" t="s">
        <v>37</v>
      </c>
      <c r="P4" s="49" t="s">
        <v>38</v>
      </c>
      <c r="Q4" s="49" t="s">
        <v>44</v>
      </c>
      <c r="R4" s="49" t="s">
        <v>46</v>
      </c>
      <c r="S4" s="49" t="s">
        <v>39</v>
      </c>
      <c r="T4" s="49" t="s">
        <v>42</v>
      </c>
      <c r="U4" s="49" t="s">
        <v>43</v>
      </c>
      <c r="V4" s="49" t="s">
        <v>47</v>
      </c>
      <c r="W4" s="49" t="s">
        <v>49</v>
      </c>
      <c r="X4" s="49" t="s">
        <v>52</v>
      </c>
      <c r="Y4" s="49" t="s">
        <v>53</v>
      </c>
      <c r="Z4" s="49" t="s">
        <v>57</v>
      </c>
      <c r="AA4" s="49" t="s">
        <v>58</v>
      </c>
      <c r="AB4" s="49" t="s">
        <v>59</v>
      </c>
      <c r="AC4" s="49" t="s">
        <v>61</v>
      </c>
      <c r="AD4" s="49" t="s">
        <v>62</v>
      </c>
    </row>
    <row r="5" spans="1:30">
      <c r="A5" s="93" t="s">
        <v>18</v>
      </c>
      <c r="B5" s="5" t="s">
        <v>21</v>
      </c>
      <c r="C5" s="47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>
      <c r="A6" s="93"/>
      <c r="B6" s="5" t="s">
        <v>28</v>
      </c>
      <c r="C6" s="47">
        <v>6.7670999999999995E-2</v>
      </c>
      <c r="D6" s="47"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>
      <c r="A7" s="93"/>
      <c r="B7" s="5" t="s">
        <v>29</v>
      </c>
      <c r="C7" s="47">
        <v>6.0804999999999998E-2</v>
      </c>
      <c r="D7" s="47">
        <v>6.9463999999999998E-2</v>
      </c>
      <c r="E7" s="47">
        <v>0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0">
      <c r="A8" s="93"/>
      <c r="B8" s="5" t="s">
        <v>31</v>
      </c>
      <c r="C8" s="47">
        <v>8.4864999999999996E-2</v>
      </c>
      <c r="D8" s="47">
        <v>7.1641999999999997E-2</v>
      </c>
      <c r="E8" s="47">
        <v>0.15239</v>
      </c>
      <c r="F8" s="47">
        <v>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30">
      <c r="A9" s="93"/>
      <c r="B9" s="5" t="s">
        <v>17</v>
      </c>
      <c r="C9" s="47">
        <v>0.170127</v>
      </c>
      <c r="D9" s="47">
        <v>9.0669E-2</v>
      </c>
      <c r="E9" s="47">
        <v>0.210341</v>
      </c>
      <c r="F9" s="47">
        <v>0.15074699999999999</v>
      </c>
      <c r="G9" s="47">
        <v>0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1:30">
      <c r="A10" s="93"/>
      <c r="B10" s="5" t="s">
        <v>20</v>
      </c>
      <c r="C10" s="47">
        <v>0.211395</v>
      </c>
      <c r="D10" s="47">
        <v>0.13592799999999999</v>
      </c>
      <c r="E10" s="47">
        <v>0.21918399999999999</v>
      </c>
      <c r="F10" s="47">
        <v>0.20335900000000001</v>
      </c>
      <c r="G10" s="47">
        <v>6.7279000000000005E-2</v>
      </c>
      <c r="H10" s="47">
        <v>0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30">
      <c r="A11" s="93"/>
      <c r="B11" s="5" t="s">
        <v>25</v>
      </c>
      <c r="C11" s="47">
        <v>0.19348199999999999</v>
      </c>
      <c r="D11" s="47">
        <v>0.125524</v>
      </c>
      <c r="E11" s="47">
        <v>0.21377699999999999</v>
      </c>
      <c r="F11" s="47">
        <v>0.21485899999999999</v>
      </c>
      <c r="G11" s="47">
        <v>4.1714000000000001E-2</v>
      </c>
      <c r="H11" s="47">
        <v>2.0924999999999999E-2</v>
      </c>
      <c r="I11" s="47">
        <v>0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>
      <c r="A12" s="93"/>
      <c r="B12" s="5" t="s">
        <v>26</v>
      </c>
      <c r="C12" s="47">
        <v>0.19872500000000001</v>
      </c>
      <c r="D12" s="47">
        <v>0.114135</v>
      </c>
      <c r="E12" s="47">
        <v>0.22499</v>
      </c>
      <c r="F12" s="47">
        <v>0.18888199999999999</v>
      </c>
      <c r="G12" s="47">
        <v>6.9513000000000005E-2</v>
      </c>
      <c r="H12" s="47">
        <v>8.6600000000000002E-4</v>
      </c>
      <c r="I12" s="47">
        <v>5.3782999999999997E-2</v>
      </c>
      <c r="J12" s="47">
        <v>0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>
      <c r="A13" s="93"/>
      <c r="B13" s="5" t="s">
        <v>23</v>
      </c>
      <c r="C13" s="47">
        <v>0.41894300000000001</v>
      </c>
      <c r="D13" s="47">
        <v>0.36215399999999998</v>
      </c>
      <c r="E13" s="47">
        <v>0.41750599999999999</v>
      </c>
      <c r="F13" s="47">
        <v>0.48129</v>
      </c>
      <c r="G13" s="47">
        <v>0.38166099999999997</v>
      </c>
      <c r="H13" s="47">
        <v>8.3957000000000004E-2</v>
      </c>
      <c r="I13" s="47">
        <v>0.213232</v>
      </c>
      <c r="J13" s="47">
        <v>0.24873200000000001</v>
      </c>
      <c r="K13" s="47">
        <v>0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spans="1:30">
      <c r="A14" s="93"/>
      <c r="B14" s="5" t="s">
        <v>27</v>
      </c>
      <c r="C14" s="47">
        <v>0.171352</v>
      </c>
      <c r="D14" s="47">
        <v>8.4013000000000004E-2</v>
      </c>
      <c r="E14" s="47">
        <v>0.18076300000000001</v>
      </c>
      <c r="F14" s="47">
        <v>0.17263899999999999</v>
      </c>
      <c r="G14" s="47">
        <v>8.2478999999999997E-2</v>
      </c>
      <c r="H14" s="47">
        <v>1.2645E-2</v>
      </c>
      <c r="I14" s="47">
        <v>4.1435E-2</v>
      </c>
      <c r="J14" s="47">
        <v>4.1659000000000002E-2</v>
      </c>
      <c r="K14" s="47">
        <v>0.2258</v>
      </c>
      <c r="L14" s="47">
        <v>0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>
      <c r="A15" s="93"/>
      <c r="B15" s="5" t="s">
        <v>30</v>
      </c>
      <c r="C15" s="47">
        <v>0.32916099999999998</v>
      </c>
      <c r="D15" s="47">
        <v>0.25800400000000001</v>
      </c>
      <c r="E15" s="47">
        <v>0.33046799999999998</v>
      </c>
      <c r="F15" s="47">
        <v>0.36632399999999998</v>
      </c>
      <c r="G15" s="47">
        <v>0.24457499999999999</v>
      </c>
      <c r="H15" s="47">
        <v>4.1764999999999997E-2</v>
      </c>
      <c r="I15" s="47">
        <v>0.109648</v>
      </c>
      <c r="J15" s="47">
        <v>0.133081</v>
      </c>
      <c r="K15" s="47">
        <v>3.5166000000000003E-2</v>
      </c>
      <c r="L15" s="47">
        <v>0.119741</v>
      </c>
      <c r="M15" s="47">
        <v>0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>
      <c r="A16" s="93"/>
      <c r="B16" s="5" t="s">
        <v>32</v>
      </c>
      <c r="C16" s="47">
        <v>0.123223</v>
      </c>
      <c r="D16" s="47">
        <v>7.5403999999999999E-2</v>
      </c>
      <c r="E16" s="47">
        <v>0.155783</v>
      </c>
      <c r="F16" s="47">
        <v>0.12081799999999999</v>
      </c>
      <c r="G16" s="47">
        <v>8.8357000000000005E-2</v>
      </c>
      <c r="H16" s="47">
        <v>0.13734499999999999</v>
      </c>
      <c r="I16" s="47">
        <v>0.139185</v>
      </c>
      <c r="J16" s="47">
        <v>0.14745</v>
      </c>
      <c r="K16" s="47">
        <v>0.44208399999999998</v>
      </c>
      <c r="L16" s="47">
        <v>9.7613000000000005E-2</v>
      </c>
      <c r="M16" s="47">
        <v>0.31520999999999999</v>
      </c>
      <c r="N16" s="47">
        <v>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1:30">
      <c r="A17" s="94" t="s">
        <v>35</v>
      </c>
      <c r="B17" s="5" t="s">
        <v>37</v>
      </c>
      <c r="C17" s="47">
        <v>0.13255700000000001</v>
      </c>
      <c r="D17" s="47">
        <v>0.118048</v>
      </c>
      <c r="E17" s="47">
        <v>0.15337500000000001</v>
      </c>
      <c r="F17" s="47">
        <v>0.15156900000000001</v>
      </c>
      <c r="G17" s="47">
        <v>0.134382</v>
      </c>
      <c r="H17" s="47">
        <v>0.18179999999999999</v>
      </c>
      <c r="I17" s="47">
        <v>0.14487800000000001</v>
      </c>
      <c r="J17" s="47">
        <v>0.174625</v>
      </c>
      <c r="K17" s="47">
        <v>0.36634899999999998</v>
      </c>
      <c r="L17" s="47">
        <v>0.140124</v>
      </c>
      <c r="M17" s="47">
        <v>0.28261999999999998</v>
      </c>
      <c r="N17" s="47">
        <v>0.11484999999999999</v>
      </c>
      <c r="O17" s="47">
        <v>0</v>
      </c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  <row r="18" spans="1:30">
      <c r="A18" s="94"/>
      <c r="B18" s="5" t="s">
        <v>38</v>
      </c>
      <c r="C18" s="47">
        <v>0.101544</v>
      </c>
      <c r="D18" s="47">
        <v>5.2248000000000003E-2</v>
      </c>
      <c r="E18" s="47">
        <v>0.119837</v>
      </c>
      <c r="F18" s="47">
        <v>8.6916999999999994E-2</v>
      </c>
      <c r="G18" s="47">
        <v>2.5714000000000001E-2</v>
      </c>
      <c r="H18" s="47">
        <v>9.6148999999999998E-2</v>
      </c>
      <c r="I18" s="47">
        <v>4.8762E-2</v>
      </c>
      <c r="J18" s="47">
        <v>7.5578999999999993E-2</v>
      </c>
      <c r="K18" s="47">
        <v>0.27633200000000002</v>
      </c>
      <c r="L18" s="47">
        <v>4.8626000000000003E-2</v>
      </c>
      <c r="M18" s="47">
        <v>0.19089600000000001</v>
      </c>
      <c r="N18" s="47">
        <v>4.9258000000000003E-2</v>
      </c>
      <c r="O18" s="47">
        <v>5.2245E-2</v>
      </c>
      <c r="P18" s="47">
        <v>0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</row>
    <row r="19" spans="1:30">
      <c r="A19" s="94"/>
      <c r="B19" s="5" t="s">
        <v>44</v>
      </c>
      <c r="C19" s="47">
        <v>9.3854000000000007E-2</v>
      </c>
      <c r="D19" s="47">
        <v>7.0491999999999999E-2</v>
      </c>
      <c r="E19" s="47">
        <v>0.11676499999999999</v>
      </c>
      <c r="F19" s="47">
        <v>7.3748999999999995E-2</v>
      </c>
      <c r="G19" s="47">
        <v>1.2623000000000001E-2</v>
      </c>
      <c r="H19" s="47">
        <v>0.11655699999999999</v>
      </c>
      <c r="I19" s="47">
        <v>5.6829999999999999E-2</v>
      </c>
      <c r="J19" s="47">
        <v>8.8021000000000002E-2</v>
      </c>
      <c r="K19" s="47">
        <v>0.27305299999999999</v>
      </c>
      <c r="L19" s="47">
        <v>5.4132E-2</v>
      </c>
      <c r="M19" s="47">
        <v>0.20197399999999999</v>
      </c>
      <c r="N19" s="47">
        <v>0</v>
      </c>
      <c r="O19" s="47">
        <v>5.9103999999999997E-2</v>
      </c>
      <c r="P19" s="47">
        <v>1.7166000000000001E-2</v>
      </c>
      <c r="Q19" s="47">
        <v>0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0">
      <c r="A20" s="94"/>
      <c r="B20" s="5" t="s">
        <v>46</v>
      </c>
      <c r="C20" s="47">
        <v>0.15978000000000001</v>
      </c>
      <c r="D20" s="47">
        <v>0.15482499999999999</v>
      </c>
      <c r="E20" s="47">
        <v>0.17635400000000001</v>
      </c>
      <c r="F20" s="47">
        <v>0.19625699999999999</v>
      </c>
      <c r="G20" s="47">
        <v>0.197211</v>
      </c>
      <c r="H20" s="47">
        <v>0.23556299999999999</v>
      </c>
      <c r="I20" s="47">
        <v>0.21505199999999999</v>
      </c>
      <c r="J20" s="47">
        <v>0.246199</v>
      </c>
      <c r="K20" s="47">
        <v>0.46562900000000002</v>
      </c>
      <c r="L20" s="47">
        <v>0.21104600000000001</v>
      </c>
      <c r="M20" s="47">
        <v>0.36691499999999999</v>
      </c>
      <c r="N20" s="47">
        <v>0.16179399999999999</v>
      </c>
      <c r="O20" s="47">
        <v>6.5499000000000002E-2</v>
      </c>
      <c r="P20" s="47">
        <v>6.5148999999999999E-2</v>
      </c>
      <c r="Q20" s="47">
        <v>1.4722000000000001E-2</v>
      </c>
      <c r="R20" s="47">
        <v>0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</row>
    <row r="21" spans="1:30">
      <c r="A21" s="94"/>
      <c r="B21" s="5" t="s">
        <v>39</v>
      </c>
      <c r="C21" s="47">
        <v>0.10348</v>
      </c>
      <c r="D21" s="47">
        <v>7.9832E-2</v>
      </c>
      <c r="E21" s="47">
        <v>0.11068699999999999</v>
      </c>
      <c r="F21" s="47">
        <v>0.12472800000000001</v>
      </c>
      <c r="G21" s="47">
        <v>5.8608E-2</v>
      </c>
      <c r="H21" s="47">
        <v>0.122756</v>
      </c>
      <c r="I21" s="47">
        <v>7.4468000000000006E-2</v>
      </c>
      <c r="J21" s="47">
        <v>0.11817</v>
      </c>
      <c r="K21" s="47">
        <v>0.29519000000000001</v>
      </c>
      <c r="L21" s="47">
        <v>7.5045000000000001E-2</v>
      </c>
      <c r="M21" s="47">
        <v>0.218642</v>
      </c>
      <c r="N21" s="47">
        <v>3.2771000000000002E-2</v>
      </c>
      <c r="O21" s="47">
        <v>8.4092E-2</v>
      </c>
      <c r="P21" s="47">
        <v>5.1081000000000001E-2</v>
      </c>
      <c r="Q21" s="47">
        <v>3.4196999999999998E-2</v>
      </c>
      <c r="R21" s="47">
        <v>0.112401</v>
      </c>
      <c r="S21" s="47">
        <v>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pans="1:30">
      <c r="A22" s="94"/>
      <c r="B22" s="5" t="s">
        <v>42</v>
      </c>
      <c r="C22" s="47">
        <v>7.6058000000000001E-2</v>
      </c>
      <c r="D22" s="47">
        <v>5.9774000000000001E-2</v>
      </c>
      <c r="E22" s="47">
        <v>8.9838000000000001E-2</v>
      </c>
      <c r="F22" s="47">
        <v>0.102335</v>
      </c>
      <c r="G22" s="47">
        <v>6.6489000000000006E-2</v>
      </c>
      <c r="H22" s="47">
        <v>0.12955700000000001</v>
      </c>
      <c r="I22" s="47">
        <v>7.3946999999999999E-2</v>
      </c>
      <c r="J22" s="47">
        <v>0.111939</v>
      </c>
      <c r="K22" s="47">
        <v>0.29511999999999999</v>
      </c>
      <c r="L22" s="47">
        <v>6.8796999999999997E-2</v>
      </c>
      <c r="M22" s="47">
        <v>0.21654999999999999</v>
      </c>
      <c r="N22" s="47">
        <v>4.2874000000000002E-2</v>
      </c>
      <c r="O22" s="47">
        <v>4.4914999999999997E-2</v>
      </c>
      <c r="P22" s="47">
        <v>2.6669000000000002E-2</v>
      </c>
      <c r="Q22" s="47">
        <v>3.8508000000000001E-2</v>
      </c>
      <c r="R22" s="47">
        <v>6.3895999999999994E-2</v>
      </c>
      <c r="S22" s="47">
        <v>1.8037999999999998E-2</v>
      </c>
      <c r="T22" s="47">
        <v>0</v>
      </c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>
      <c r="A23" s="94"/>
      <c r="B23" s="5" t="s">
        <v>43</v>
      </c>
      <c r="C23" s="47">
        <v>0.110584</v>
      </c>
      <c r="D23" s="47">
        <v>9.2077000000000006E-2</v>
      </c>
      <c r="E23" s="47">
        <v>0.13587199999999999</v>
      </c>
      <c r="F23" s="47">
        <v>0.143431</v>
      </c>
      <c r="G23" s="47">
        <v>0.102372</v>
      </c>
      <c r="H23" s="47">
        <v>0.14499699999999999</v>
      </c>
      <c r="I23" s="47">
        <v>0.126745</v>
      </c>
      <c r="J23" s="47">
        <v>0.16844400000000001</v>
      </c>
      <c r="K23" s="47">
        <v>0.41301500000000002</v>
      </c>
      <c r="L23" s="47">
        <v>0.122821</v>
      </c>
      <c r="M23" s="47">
        <v>0.30796400000000002</v>
      </c>
      <c r="N23" s="47">
        <v>5.6332E-2</v>
      </c>
      <c r="O23" s="47">
        <v>9.017E-2</v>
      </c>
      <c r="P23" s="47">
        <v>3.2639000000000001E-2</v>
      </c>
      <c r="Q23" s="47">
        <v>3.16E-3</v>
      </c>
      <c r="R23" s="47">
        <v>0.142815</v>
      </c>
      <c r="S23" s="47">
        <v>1.8619E-2</v>
      </c>
      <c r="T23" s="47">
        <v>2.1294E-2</v>
      </c>
      <c r="U23" s="47">
        <v>0</v>
      </c>
      <c r="V23" s="47"/>
      <c r="W23" s="47"/>
      <c r="X23" s="47"/>
      <c r="Y23" s="47"/>
      <c r="Z23" s="47"/>
      <c r="AA23" s="47"/>
      <c r="AB23" s="47"/>
      <c r="AC23" s="47"/>
      <c r="AD23" s="47"/>
    </row>
    <row r="24" spans="1:30">
      <c r="A24" s="94"/>
      <c r="B24" t="s">
        <v>47</v>
      </c>
      <c r="C24" s="47">
        <v>0.12705900000000001</v>
      </c>
      <c r="D24" s="47">
        <v>9.1588000000000003E-2</v>
      </c>
      <c r="E24" s="47">
        <v>0.14513499999999999</v>
      </c>
      <c r="F24" s="47">
        <v>0.10779</v>
      </c>
      <c r="G24" s="47">
        <v>2.2107000000000002E-2</v>
      </c>
      <c r="H24" s="47">
        <v>0.10706</v>
      </c>
      <c r="I24" s="47">
        <v>6.2948000000000004E-2</v>
      </c>
      <c r="J24" s="47">
        <v>9.7045000000000006E-2</v>
      </c>
      <c r="K24" s="47">
        <v>0.28760999999999998</v>
      </c>
      <c r="L24" s="47">
        <v>6.5466999999999997E-2</v>
      </c>
      <c r="M24" s="47">
        <v>0.21723899999999999</v>
      </c>
      <c r="N24" s="47">
        <v>1.4421E-2</v>
      </c>
      <c r="O24" s="47">
        <v>9.7337000000000007E-2</v>
      </c>
      <c r="P24" s="47">
        <v>4.5364000000000002E-2</v>
      </c>
      <c r="Q24" s="47">
        <v>3.5129000000000001E-2</v>
      </c>
      <c r="R24" s="47">
        <v>0.114023</v>
      </c>
      <c r="S24" s="47">
        <v>3.5722999999999998E-2</v>
      </c>
      <c r="T24" s="47">
        <v>6.0643000000000002E-2</v>
      </c>
      <c r="U24" s="47">
        <v>0</v>
      </c>
      <c r="V24" s="47">
        <v>0</v>
      </c>
      <c r="W24" s="47"/>
      <c r="X24" s="47"/>
      <c r="Y24" s="47"/>
      <c r="Z24" s="47"/>
      <c r="AA24" s="47"/>
      <c r="AB24" s="47"/>
      <c r="AC24" s="47"/>
      <c r="AD24" s="47"/>
    </row>
    <row r="25" spans="1:30">
      <c r="A25" s="89" t="s">
        <v>50</v>
      </c>
      <c r="B25" s="5" t="s">
        <v>49</v>
      </c>
      <c r="C25" s="47">
        <v>0.110666</v>
      </c>
      <c r="D25" s="47">
        <v>8.6730000000000002E-2</v>
      </c>
      <c r="E25" s="47">
        <v>0.118864</v>
      </c>
      <c r="F25" s="47">
        <v>0.12548100000000001</v>
      </c>
      <c r="G25" s="47">
        <v>6.6600999999999994E-2</v>
      </c>
      <c r="H25" s="47">
        <v>0.13691400000000001</v>
      </c>
      <c r="I25" s="47">
        <v>9.1826000000000005E-2</v>
      </c>
      <c r="J25" s="47">
        <v>0.13749400000000001</v>
      </c>
      <c r="K25" s="47">
        <v>0.339891</v>
      </c>
      <c r="L25" s="47">
        <v>9.1489000000000001E-2</v>
      </c>
      <c r="M25" s="47">
        <v>0.25187500000000002</v>
      </c>
      <c r="N25" s="47">
        <v>2.4854999999999999E-2</v>
      </c>
      <c r="O25" s="47">
        <v>6.4032000000000006E-2</v>
      </c>
      <c r="P25" s="47">
        <v>3.7701999999999999E-2</v>
      </c>
      <c r="Q25" s="47">
        <v>3.9899999999999996E-3</v>
      </c>
      <c r="R25" s="47">
        <v>7.2284000000000001E-2</v>
      </c>
      <c r="S25" s="47">
        <v>2.6192E-2</v>
      </c>
      <c r="T25" s="47">
        <v>3.1021E-2</v>
      </c>
      <c r="U25" s="47">
        <v>1.2394000000000001E-2</v>
      </c>
      <c r="V25" s="47">
        <v>1.9802E-2</v>
      </c>
      <c r="W25" s="47">
        <v>0</v>
      </c>
      <c r="X25" s="47"/>
      <c r="Y25" s="47"/>
      <c r="Z25" s="47"/>
      <c r="AA25" s="47"/>
      <c r="AB25" s="47"/>
      <c r="AC25" s="47"/>
      <c r="AD25" s="47"/>
    </row>
    <row r="26" spans="1:30">
      <c r="A26" s="89"/>
      <c r="B26" s="5" t="s">
        <v>52</v>
      </c>
      <c r="C26" s="47">
        <v>9.9072999999999994E-2</v>
      </c>
      <c r="D26" s="47">
        <v>7.5289999999999996E-2</v>
      </c>
      <c r="E26" s="47">
        <v>0.12823799999999999</v>
      </c>
      <c r="F26" s="47">
        <v>0.11164499999999999</v>
      </c>
      <c r="G26" s="47">
        <v>4.5702E-2</v>
      </c>
      <c r="H26" s="47">
        <v>0.112668</v>
      </c>
      <c r="I26" s="47">
        <v>6.1272E-2</v>
      </c>
      <c r="J26" s="47">
        <v>0.103496</v>
      </c>
      <c r="K26" s="47">
        <v>0.29663299999999998</v>
      </c>
      <c r="L26" s="47">
        <v>6.9282999999999997E-2</v>
      </c>
      <c r="M26" s="47">
        <v>0.21215600000000001</v>
      </c>
      <c r="N26" s="47">
        <v>4.2048000000000002E-2</v>
      </c>
      <c r="O26" s="47">
        <v>3.5758999999999999E-2</v>
      </c>
      <c r="P26" s="47">
        <v>2.0022000000000002E-2</v>
      </c>
      <c r="Q26" s="47">
        <v>3.1004E-2</v>
      </c>
      <c r="R26" s="47">
        <v>0.10210900000000001</v>
      </c>
      <c r="S26" s="47">
        <v>2.9330999999999999E-2</v>
      </c>
      <c r="T26" s="47">
        <v>2.2815999999999999E-2</v>
      </c>
      <c r="U26" s="47">
        <v>1.366E-2</v>
      </c>
      <c r="V26" s="47">
        <v>2.8043999999999999E-2</v>
      </c>
      <c r="W26" s="47">
        <v>1.8709E-2</v>
      </c>
      <c r="X26" s="47">
        <v>0</v>
      </c>
      <c r="Y26" s="47"/>
      <c r="Z26" s="47"/>
      <c r="AA26" s="47"/>
      <c r="AB26" s="47"/>
      <c r="AC26" s="47"/>
      <c r="AD26" s="47"/>
    </row>
    <row r="27" spans="1:30">
      <c r="A27" s="89"/>
      <c r="B27" s="5" t="s">
        <v>53</v>
      </c>
      <c r="C27" s="47">
        <v>0.105805</v>
      </c>
      <c r="D27" s="47">
        <v>9.4836000000000004E-2</v>
      </c>
      <c r="E27" s="47">
        <v>0.13280700000000001</v>
      </c>
      <c r="F27" s="47">
        <v>0.13695499999999999</v>
      </c>
      <c r="G27" s="47">
        <v>8.8528999999999997E-2</v>
      </c>
      <c r="H27" s="47">
        <v>0.150593</v>
      </c>
      <c r="I27" s="47">
        <v>0.111222</v>
      </c>
      <c r="J27" s="47">
        <v>0.16295499999999999</v>
      </c>
      <c r="K27" s="47">
        <v>0.38062699999999999</v>
      </c>
      <c r="L27" s="47">
        <v>0.12066300000000001</v>
      </c>
      <c r="M27" s="47">
        <v>0.28765800000000002</v>
      </c>
      <c r="N27" s="47">
        <v>6.8078E-2</v>
      </c>
      <c r="O27" s="47">
        <v>6.5367999999999996E-2</v>
      </c>
      <c r="P27" s="47">
        <v>1.8881999999999999E-2</v>
      </c>
      <c r="Q27" s="47">
        <v>0</v>
      </c>
      <c r="R27" s="47">
        <v>8.1776000000000001E-2</v>
      </c>
      <c r="S27" s="47">
        <v>2.2623999999999998E-2</v>
      </c>
      <c r="T27" s="47">
        <v>1.6125E-2</v>
      </c>
      <c r="U27" s="47">
        <v>1.8092E-2</v>
      </c>
      <c r="V27" s="47">
        <v>1.4352E-2</v>
      </c>
      <c r="W27" s="47">
        <v>1.2551E-2</v>
      </c>
      <c r="X27" s="47">
        <v>1.0907999999999999E-2</v>
      </c>
      <c r="Y27" s="47">
        <v>0</v>
      </c>
      <c r="Z27" s="47"/>
      <c r="AA27" s="47"/>
      <c r="AB27" s="47"/>
      <c r="AC27" s="47"/>
      <c r="AD27" s="47"/>
    </row>
    <row r="28" spans="1:30">
      <c r="A28" s="89"/>
      <c r="B28" s="5" t="s">
        <v>57</v>
      </c>
      <c r="C28" s="47">
        <v>0.135324</v>
      </c>
      <c r="D28" s="47">
        <v>9.2711000000000002E-2</v>
      </c>
      <c r="E28" s="47">
        <v>0.16333300000000001</v>
      </c>
      <c r="F28" s="47">
        <v>0.13240099999999999</v>
      </c>
      <c r="G28" s="47">
        <v>2.5656999999999999E-2</v>
      </c>
      <c r="H28" s="47">
        <v>9.9596000000000004E-2</v>
      </c>
      <c r="I28" s="47">
        <v>4.1153000000000002E-2</v>
      </c>
      <c r="J28" s="47">
        <v>9.2725000000000002E-2</v>
      </c>
      <c r="K28" s="47">
        <v>0.26478299999999999</v>
      </c>
      <c r="L28" s="47">
        <v>6.2942999999999999E-2</v>
      </c>
      <c r="M28" s="47">
        <v>0.18355099999999999</v>
      </c>
      <c r="N28" s="47">
        <v>5.1536999999999999E-2</v>
      </c>
      <c r="O28" s="47">
        <v>6.2243E-2</v>
      </c>
      <c r="P28" s="47">
        <v>1.5610000000000001E-2</v>
      </c>
      <c r="Q28" s="47">
        <v>1.7363E-2</v>
      </c>
      <c r="R28" s="47">
        <v>9.7002000000000005E-2</v>
      </c>
      <c r="S28" s="47">
        <v>4.4337000000000001E-2</v>
      </c>
      <c r="T28" s="47">
        <v>4.1002999999999998E-2</v>
      </c>
      <c r="U28" s="47">
        <v>2.9440999999999998E-2</v>
      </c>
      <c r="V28" s="47">
        <v>3.2769E-2</v>
      </c>
      <c r="W28" s="47">
        <v>2.8808E-2</v>
      </c>
      <c r="X28" s="47">
        <v>8.4899999999999993E-3</v>
      </c>
      <c r="Y28" s="47">
        <v>1.9394000000000002E-2</v>
      </c>
      <c r="Z28" s="47">
        <v>0</v>
      </c>
      <c r="AA28" s="47"/>
      <c r="AB28" s="47"/>
      <c r="AC28" s="47"/>
      <c r="AD28" s="47"/>
    </row>
    <row r="29" spans="1:30">
      <c r="A29" s="89"/>
      <c r="B29" s="5" t="s">
        <v>58</v>
      </c>
      <c r="C29" s="47">
        <v>0.133406</v>
      </c>
      <c r="D29" s="47">
        <v>7.8512999999999999E-2</v>
      </c>
      <c r="E29" s="47">
        <v>0.147619</v>
      </c>
      <c r="F29" s="47">
        <v>0.129167</v>
      </c>
      <c r="G29" s="47">
        <v>6.9084999999999994E-2</v>
      </c>
      <c r="H29" s="47">
        <v>0.101256</v>
      </c>
      <c r="I29" s="47">
        <v>8.0990000000000006E-2</v>
      </c>
      <c r="J29" s="47">
        <v>0.111785</v>
      </c>
      <c r="K29" s="47">
        <v>0.34103</v>
      </c>
      <c r="L29" s="47">
        <v>7.9087000000000005E-2</v>
      </c>
      <c r="M29" s="47">
        <v>0.23083799999999999</v>
      </c>
      <c r="N29" s="47">
        <v>8.3405000000000007E-2</v>
      </c>
      <c r="O29" s="47">
        <v>0.10732700000000001</v>
      </c>
      <c r="P29" s="47">
        <v>1.4618000000000001E-2</v>
      </c>
      <c r="Q29" s="47">
        <v>2.6879E-2</v>
      </c>
      <c r="R29" s="47">
        <v>0.16012499999999999</v>
      </c>
      <c r="S29" s="47">
        <v>4.7327000000000001E-2</v>
      </c>
      <c r="T29" s="47">
        <v>3.1727999999999999E-2</v>
      </c>
      <c r="U29" s="47">
        <v>4.7796999999999999E-2</v>
      </c>
      <c r="V29" s="47">
        <v>1.6555E-2</v>
      </c>
      <c r="W29" s="47">
        <v>4.7763E-2</v>
      </c>
      <c r="X29" s="47">
        <v>3.0151000000000001E-2</v>
      </c>
      <c r="Y29" s="47">
        <v>5.2977000000000003E-2</v>
      </c>
      <c r="Z29" s="47">
        <v>3.0619E-2</v>
      </c>
      <c r="AA29" s="47">
        <v>0</v>
      </c>
      <c r="AB29" s="47"/>
      <c r="AC29" s="47"/>
      <c r="AD29" s="47"/>
    </row>
    <row r="30" spans="1:30">
      <c r="A30" s="89"/>
      <c r="B30" s="5" t="s">
        <v>59</v>
      </c>
      <c r="C30" s="47">
        <v>8.8166999999999995E-2</v>
      </c>
      <c r="D30" s="47">
        <v>8.5713999999999999E-2</v>
      </c>
      <c r="E30" s="47">
        <v>0.110892</v>
      </c>
      <c r="F30" s="47">
        <v>0.117214</v>
      </c>
      <c r="G30" s="47">
        <v>6.9538000000000003E-2</v>
      </c>
      <c r="H30" s="47">
        <v>0.14804800000000001</v>
      </c>
      <c r="I30" s="47">
        <v>8.9652999999999997E-2</v>
      </c>
      <c r="J30" s="47">
        <v>0.13683000000000001</v>
      </c>
      <c r="K30" s="47">
        <v>0.31653900000000001</v>
      </c>
      <c r="L30" s="47">
        <v>9.3983999999999998E-2</v>
      </c>
      <c r="M30" s="47">
        <v>0.24618499999999999</v>
      </c>
      <c r="N30" s="47">
        <v>4.156E-2</v>
      </c>
      <c r="O30" s="47">
        <v>4.2269000000000001E-2</v>
      </c>
      <c r="P30" s="47">
        <v>3.2500000000000001E-2</v>
      </c>
      <c r="Q30" s="47">
        <v>1.7916000000000001E-2</v>
      </c>
      <c r="R30" s="47">
        <v>4.0050000000000002E-2</v>
      </c>
      <c r="S30" s="47">
        <v>3.5958999999999998E-2</v>
      </c>
      <c r="T30" s="47">
        <v>1.8322999999999999E-2</v>
      </c>
      <c r="U30" s="47">
        <v>1.8990000000000001E-3</v>
      </c>
      <c r="V30" s="47">
        <v>4.3234000000000002E-2</v>
      </c>
      <c r="W30" s="47">
        <v>1.6014E-2</v>
      </c>
      <c r="X30" s="47">
        <v>1.7417999999999999E-2</v>
      </c>
      <c r="Y30" s="47">
        <v>0</v>
      </c>
      <c r="Z30" s="47">
        <v>2.4336E-2</v>
      </c>
      <c r="AA30" s="47">
        <v>5.6959999999999997E-2</v>
      </c>
      <c r="AB30" s="47">
        <v>0</v>
      </c>
      <c r="AC30" s="47"/>
      <c r="AD30" s="47"/>
    </row>
    <row r="31" spans="1:30">
      <c r="A31" s="89"/>
      <c r="B31" s="5" t="s">
        <v>61</v>
      </c>
      <c r="C31" s="47">
        <v>0.104728</v>
      </c>
      <c r="D31" s="47">
        <v>7.7551999999999996E-2</v>
      </c>
      <c r="E31" s="47">
        <v>0.14176</v>
      </c>
      <c r="F31" s="47">
        <v>0.11602899999999999</v>
      </c>
      <c r="G31" s="47">
        <v>4.1641999999999998E-2</v>
      </c>
      <c r="H31" s="47">
        <v>0.119842</v>
      </c>
      <c r="I31" s="47">
        <v>6.7308999999999994E-2</v>
      </c>
      <c r="J31" s="47">
        <v>0.111628</v>
      </c>
      <c r="K31" s="47">
        <v>0.32168600000000003</v>
      </c>
      <c r="L31" s="47">
        <v>7.6170000000000002E-2</v>
      </c>
      <c r="M31" s="47">
        <v>0.23256599999999999</v>
      </c>
      <c r="N31" s="47">
        <v>3.9850999999999998E-2</v>
      </c>
      <c r="O31" s="47">
        <v>6.5646999999999997E-2</v>
      </c>
      <c r="P31" s="47">
        <v>2.5096E-2</v>
      </c>
      <c r="Q31" s="47">
        <v>2.0347000000000001E-2</v>
      </c>
      <c r="R31" s="47">
        <v>0.108069</v>
      </c>
      <c r="S31" s="47">
        <v>2.9516000000000001E-2</v>
      </c>
      <c r="T31" s="47">
        <v>2.6012E-2</v>
      </c>
      <c r="U31" s="47">
        <v>0</v>
      </c>
      <c r="V31" s="47">
        <v>1.7077999999999999E-2</v>
      </c>
      <c r="W31" s="47">
        <v>2.1475999999999999E-2</v>
      </c>
      <c r="X31" s="47">
        <v>2.8340000000000001E-3</v>
      </c>
      <c r="Y31" s="47">
        <v>4.0369999999999998E-3</v>
      </c>
      <c r="Z31" s="47">
        <v>6.6490000000000004E-3</v>
      </c>
      <c r="AA31" s="47">
        <v>3.3562000000000002E-2</v>
      </c>
      <c r="AB31" s="47">
        <v>6.8659999999999997E-3</v>
      </c>
      <c r="AC31" s="47">
        <v>0</v>
      </c>
      <c r="AD31" s="47"/>
    </row>
    <row r="32" spans="1:30">
      <c r="A32" s="89"/>
      <c r="B32" s="5" t="s">
        <v>62</v>
      </c>
      <c r="C32" s="47">
        <v>0.13106000000000001</v>
      </c>
      <c r="D32" s="47">
        <v>0.10161000000000001</v>
      </c>
      <c r="E32" s="47">
        <v>0.16276199999999999</v>
      </c>
      <c r="F32" s="47">
        <v>0.156079</v>
      </c>
      <c r="G32" s="47">
        <v>6.7213999999999996E-2</v>
      </c>
      <c r="H32" s="47">
        <v>0.12890799999999999</v>
      </c>
      <c r="I32" s="47">
        <v>8.2612000000000005E-2</v>
      </c>
      <c r="J32" s="47">
        <v>0.14800199999999999</v>
      </c>
      <c r="K32" s="47">
        <v>0.35954000000000003</v>
      </c>
      <c r="L32" s="47">
        <v>0.10456799999999999</v>
      </c>
      <c r="M32" s="47">
        <v>0.25961400000000001</v>
      </c>
      <c r="N32" s="47">
        <v>6.6976999999999995E-2</v>
      </c>
      <c r="O32" s="47">
        <v>9.6139000000000002E-2</v>
      </c>
      <c r="P32" s="47">
        <v>2.3303000000000001E-2</v>
      </c>
      <c r="Q32" s="47">
        <v>3.0730000000000002E-3</v>
      </c>
      <c r="R32" s="47">
        <v>0.13916500000000001</v>
      </c>
      <c r="S32" s="47">
        <v>2.0683E-2</v>
      </c>
      <c r="T32" s="47">
        <v>2.8417999999999999E-2</v>
      </c>
      <c r="U32" s="47">
        <v>2.3569E-2</v>
      </c>
      <c r="V32" s="47">
        <v>3.934E-3</v>
      </c>
      <c r="W32" s="47">
        <v>2.2901999999999999E-2</v>
      </c>
      <c r="X32" s="47">
        <v>9.1039999999999992E-3</v>
      </c>
      <c r="Y32" s="47">
        <v>9.7009999999999996E-3</v>
      </c>
      <c r="Z32" s="47">
        <v>4.5960000000000003E-3</v>
      </c>
      <c r="AA32" s="47">
        <v>4.0752999999999998E-2</v>
      </c>
      <c r="AB32" s="47">
        <v>1.1842E-2</v>
      </c>
      <c r="AC32" s="47">
        <v>0</v>
      </c>
      <c r="AD32" s="47">
        <v>0</v>
      </c>
    </row>
  </sheetData>
  <mergeCells count="6">
    <mergeCell ref="A25:A32"/>
    <mergeCell ref="C3:N3"/>
    <mergeCell ref="O3:V3"/>
    <mergeCell ref="W3:AD3"/>
    <mergeCell ref="A5:A16"/>
    <mergeCell ref="A17:A2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I8" sqref="I8"/>
    </sheetView>
  </sheetViews>
  <sheetFormatPr defaultRowHeight="14.5"/>
  <cols>
    <col min="1" max="1" width="13.7265625"/>
    <col min="2" max="2" width="8.54296875"/>
    <col min="3" max="3" width="13.453125"/>
    <col min="4" max="1025" width="8.54296875"/>
  </cols>
  <sheetData>
    <row r="1" spans="1:12">
      <c r="A1" s="1" t="s">
        <v>240</v>
      </c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241</v>
      </c>
      <c r="B2" s="1"/>
      <c r="C2" s="1"/>
      <c r="D2" s="1"/>
      <c r="E2" s="1"/>
      <c r="F2" s="1"/>
      <c r="G2" s="1"/>
      <c r="H2" s="1"/>
      <c r="I2" s="1"/>
      <c r="J2" s="1"/>
    </row>
    <row r="3" spans="1:12">
      <c r="A3" s="1" t="s">
        <v>242</v>
      </c>
      <c r="B3" s="1"/>
      <c r="C3" s="1"/>
      <c r="D3" s="1"/>
      <c r="E3" s="1"/>
      <c r="F3" s="1"/>
      <c r="G3" s="1"/>
      <c r="H3" s="1"/>
      <c r="I3" s="1"/>
      <c r="J3" s="1"/>
    </row>
    <row r="4" spans="1:12">
      <c r="A4" s="50" t="s">
        <v>243</v>
      </c>
      <c r="B4" s="1"/>
      <c r="C4" s="1"/>
      <c r="D4" s="1"/>
      <c r="E4" s="1"/>
      <c r="F4" s="1"/>
      <c r="G4" s="1"/>
      <c r="H4" s="1"/>
      <c r="I4" s="1"/>
      <c r="J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30" customHeight="1">
      <c r="A6" s="51" t="s">
        <v>244</v>
      </c>
      <c r="B6" s="51" t="s">
        <v>245</v>
      </c>
      <c r="C6" s="51" t="s">
        <v>246</v>
      </c>
      <c r="D6" s="95" t="s">
        <v>247</v>
      </c>
      <c r="E6" s="95"/>
      <c r="F6" s="95" t="s">
        <v>248</v>
      </c>
      <c r="G6" s="95"/>
      <c r="H6" s="52"/>
      <c r="I6" s="1"/>
      <c r="J6" s="1"/>
      <c r="K6" s="1"/>
      <c r="L6" s="1"/>
    </row>
    <row r="7" spans="1:12">
      <c r="A7" s="1"/>
      <c r="B7" s="1"/>
      <c r="C7" s="1"/>
      <c r="D7" s="53" t="s">
        <v>249</v>
      </c>
      <c r="E7" s="53" t="s">
        <v>250</v>
      </c>
      <c r="F7" s="53" t="s">
        <v>249</v>
      </c>
      <c r="G7" s="53" t="s">
        <v>250</v>
      </c>
      <c r="H7" s="1"/>
      <c r="I7" s="1"/>
      <c r="J7" s="1"/>
      <c r="K7" s="1"/>
      <c r="L7" s="1"/>
    </row>
    <row r="8" spans="1:12">
      <c r="A8" s="1" t="s">
        <v>222</v>
      </c>
      <c r="B8" s="1" t="s">
        <v>106</v>
      </c>
      <c r="C8" s="1" t="s">
        <v>251</v>
      </c>
      <c r="D8" s="54">
        <v>9.7727360000000006E-3</v>
      </c>
      <c r="E8" s="54">
        <v>6.0673810000000002E-3</v>
      </c>
      <c r="F8" s="55">
        <v>0.44969110000000001</v>
      </c>
      <c r="G8" s="55">
        <v>0.2364435</v>
      </c>
      <c r="H8" s="1"/>
      <c r="I8" s="56"/>
      <c r="J8" s="1"/>
      <c r="K8" s="1"/>
      <c r="L8" s="1"/>
    </row>
    <row r="9" spans="1:12">
      <c r="A9" s="1" t="s">
        <v>223</v>
      </c>
      <c r="B9" s="1" t="s">
        <v>106</v>
      </c>
      <c r="C9" s="1" t="s">
        <v>251</v>
      </c>
      <c r="D9" s="54">
        <v>9.9289140000000005E-3</v>
      </c>
      <c r="E9" s="54">
        <v>5.6632080000000003E-3</v>
      </c>
      <c r="F9" s="55">
        <v>0.45553719999999998</v>
      </c>
      <c r="G9" s="55">
        <v>0.20921390000000001</v>
      </c>
      <c r="H9" s="1"/>
      <c r="I9" s="1"/>
      <c r="J9" s="1"/>
      <c r="K9" s="1"/>
      <c r="L9" s="1"/>
    </row>
    <row r="10" spans="1:12">
      <c r="A10" s="1" t="s">
        <v>221</v>
      </c>
      <c r="B10" s="1" t="s">
        <v>106</v>
      </c>
      <c r="C10" s="1" t="s">
        <v>251</v>
      </c>
      <c r="D10" s="54">
        <v>9.1339390000000006E-3</v>
      </c>
      <c r="E10" s="54">
        <v>4.409924E-3</v>
      </c>
      <c r="F10" s="55">
        <v>0.45301069999999999</v>
      </c>
      <c r="G10" s="55">
        <v>0.2814198</v>
      </c>
      <c r="H10" s="1"/>
      <c r="I10" s="1"/>
      <c r="J10" s="1"/>
      <c r="K10" s="1"/>
      <c r="L10" s="1"/>
    </row>
    <row r="11" spans="1:12">
      <c r="A11" s="1" t="s">
        <v>222</v>
      </c>
      <c r="B11" s="1" t="s">
        <v>111</v>
      </c>
      <c r="C11" s="1" t="s">
        <v>251</v>
      </c>
      <c r="D11" s="54">
        <v>1.206486E-2</v>
      </c>
      <c r="E11" s="54">
        <v>7.441006E-3</v>
      </c>
      <c r="F11" s="55">
        <v>0.79817499999999997</v>
      </c>
      <c r="G11" s="55">
        <v>0.65299810000000003</v>
      </c>
      <c r="H11" s="1"/>
      <c r="I11" s="1"/>
      <c r="J11" s="1"/>
      <c r="K11" s="1"/>
      <c r="L11" s="1"/>
    </row>
    <row r="12" spans="1:12">
      <c r="A12" s="1" t="s">
        <v>223</v>
      </c>
      <c r="B12" s="1" t="s">
        <v>111</v>
      </c>
      <c r="C12" s="1" t="s">
        <v>251</v>
      </c>
      <c r="D12" s="54">
        <v>1.1981355000000001E-2</v>
      </c>
      <c r="E12" s="54">
        <v>8.1534710000000007E-3</v>
      </c>
      <c r="F12" s="55">
        <v>0.79777869999999995</v>
      </c>
      <c r="G12" s="55">
        <v>0.68891369999999996</v>
      </c>
      <c r="H12" s="1"/>
      <c r="I12" s="1"/>
      <c r="J12" s="1"/>
      <c r="K12" s="1"/>
      <c r="L12" s="1"/>
    </row>
    <row r="13" spans="1:12">
      <c r="A13" s="1" t="s">
        <v>221</v>
      </c>
      <c r="B13" s="1" t="s">
        <v>111</v>
      </c>
      <c r="C13" s="1" t="s">
        <v>251</v>
      </c>
      <c r="D13" s="54">
        <v>9.183053E-3</v>
      </c>
      <c r="E13" s="54">
        <v>5.891032E-3</v>
      </c>
      <c r="F13" s="55">
        <v>0.66164489999999998</v>
      </c>
      <c r="G13" s="55">
        <v>0.64483520000000005</v>
      </c>
      <c r="H13" s="1"/>
      <c r="I13" s="1"/>
      <c r="J13" s="1"/>
      <c r="K13" s="1"/>
      <c r="L13" s="1"/>
    </row>
    <row r="14" spans="1:12">
      <c r="A14" s="1"/>
      <c r="B14" s="1"/>
      <c r="C14" s="1"/>
      <c r="D14" s="57"/>
      <c r="E14" s="57"/>
      <c r="F14" s="58"/>
      <c r="G14" s="58"/>
      <c r="H14" s="1"/>
      <c r="I14" s="1"/>
      <c r="J14" s="1"/>
      <c r="K14" s="1"/>
      <c r="L14" s="1"/>
    </row>
    <row r="15" spans="1:12">
      <c r="A15" s="1" t="s">
        <v>222</v>
      </c>
      <c r="B15" s="1" t="s">
        <v>106</v>
      </c>
      <c r="C15" s="1" t="s">
        <v>252</v>
      </c>
      <c r="D15" s="54">
        <v>9.9464089999999998E-3</v>
      </c>
      <c r="E15" s="54">
        <v>6.1962160000000001E-3</v>
      </c>
      <c r="F15" s="55">
        <v>0.45949040000000002</v>
      </c>
      <c r="G15" s="55">
        <v>0.26901550000000002</v>
      </c>
      <c r="H15" s="1"/>
      <c r="I15" s="1"/>
      <c r="J15" s="1"/>
      <c r="K15" s="1"/>
      <c r="L15" s="1"/>
    </row>
    <row r="16" spans="1:12">
      <c r="A16" s="1" t="s">
        <v>223</v>
      </c>
      <c r="B16" s="1" t="s">
        <v>106</v>
      </c>
      <c r="C16" s="1" t="s">
        <v>252</v>
      </c>
      <c r="D16" s="54">
        <v>9.9350299999999992E-3</v>
      </c>
      <c r="E16" s="54">
        <v>5.6689289999999996E-3</v>
      </c>
      <c r="F16" s="55">
        <v>0.45389119999999999</v>
      </c>
      <c r="G16" s="55">
        <v>0.2027545</v>
      </c>
      <c r="H16" s="1"/>
      <c r="I16" s="1"/>
      <c r="J16" s="1"/>
      <c r="K16" s="1"/>
      <c r="L16" s="1"/>
    </row>
    <row r="17" spans="1:12">
      <c r="A17" s="1" t="s">
        <v>221</v>
      </c>
      <c r="B17" s="1" t="s">
        <v>106</v>
      </c>
      <c r="C17" s="1" t="s">
        <v>252</v>
      </c>
      <c r="D17" s="54">
        <v>9.1727270000000003E-3</v>
      </c>
      <c r="E17" s="54">
        <v>4.4140899999999999E-3</v>
      </c>
      <c r="F17" s="55">
        <v>0.45139279999999998</v>
      </c>
      <c r="G17" s="55">
        <v>0.29801260000000002</v>
      </c>
      <c r="H17" s="1"/>
      <c r="I17" s="1"/>
      <c r="J17" s="1"/>
      <c r="K17" s="1"/>
      <c r="L17" s="1"/>
    </row>
    <row r="18" spans="1:12">
      <c r="A18" s="1" t="s">
        <v>222</v>
      </c>
      <c r="B18" s="1" t="s">
        <v>111</v>
      </c>
      <c r="C18" s="1" t="s">
        <v>252</v>
      </c>
      <c r="D18" s="54">
        <v>1.2085113999999999E-2</v>
      </c>
      <c r="E18" s="54">
        <v>7.4785700000000004E-3</v>
      </c>
      <c r="F18" s="55">
        <v>0.7951665</v>
      </c>
      <c r="G18" s="55">
        <v>0.64455759999999995</v>
      </c>
      <c r="H18" s="1"/>
      <c r="I18" s="1"/>
      <c r="J18" s="1"/>
      <c r="K18" s="1"/>
      <c r="L18" s="1"/>
    </row>
    <row r="19" spans="1:12">
      <c r="A19" s="1" t="s">
        <v>223</v>
      </c>
      <c r="B19" s="1" t="s">
        <v>111</v>
      </c>
      <c r="C19" s="1" t="s">
        <v>252</v>
      </c>
      <c r="D19" s="54">
        <v>1.1918448999999999E-2</v>
      </c>
      <c r="E19" s="54">
        <v>8.2646439999999998E-3</v>
      </c>
      <c r="F19" s="55">
        <v>0.78663079999999996</v>
      </c>
      <c r="G19" s="55">
        <v>0.65325330000000004</v>
      </c>
      <c r="H19" s="1"/>
      <c r="I19" s="1"/>
      <c r="J19" s="1"/>
      <c r="K19" s="1"/>
      <c r="L19" s="1"/>
    </row>
    <row r="20" spans="1:12">
      <c r="A20" s="1" t="s">
        <v>221</v>
      </c>
      <c r="B20" s="1" t="s">
        <v>111</v>
      </c>
      <c r="C20" s="1" t="s">
        <v>252</v>
      </c>
      <c r="D20" s="54">
        <v>9.1507489999999997E-3</v>
      </c>
      <c r="E20" s="54">
        <v>5.9593720000000001E-3</v>
      </c>
      <c r="F20" s="55">
        <v>0.67245089999999996</v>
      </c>
      <c r="G20" s="55">
        <v>0.65534369999999997</v>
      </c>
      <c r="H20" s="1"/>
      <c r="I20" s="1"/>
      <c r="J20" s="1"/>
      <c r="K20" s="1"/>
      <c r="L20" s="1"/>
    </row>
  </sheetData>
  <mergeCells count="2">
    <mergeCell ref="D6:E6"/>
    <mergeCell ref="F6:G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3"/>
  <sheetViews>
    <sheetView topLeftCell="E1" workbookViewId="0">
      <selection activeCell="Q1" sqref="Q1"/>
    </sheetView>
  </sheetViews>
  <sheetFormatPr defaultRowHeight="14.5"/>
  <cols>
    <col min="1" max="1" width="47" customWidth="1"/>
    <col min="2" max="2" width="12.54296875"/>
    <col min="3" max="3" width="11.1796875"/>
    <col min="4" max="4" width="8.54296875"/>
    <col min="5" max="13" width="9.7265625"/>
    <col min="14" max="14" width="9.453125" customWidth="1"/>
    <col min="15" max="1025" width="8.54296875"/>
  </cols>
  <sheetData>
    <row r="1" spans="1:17" ht="16.5">
      <c r="A1" t="s">
        <v>253</v>
      </c>
    </row>
    <row r="2" spans="1:17">
      <c r="A2" t="s">
        <v>308</v>
      </c>
    </row>
    <row r="3" spans="1:17">
      <c r="A3" t="s">
        <v>254</v>
      </c>
    </row>
    <row r="4" spans="1:17">
      <c r="A4" t="s">
        <v>316</v>
      </c>
    </row>
    <row r="5" spans="1:17">
      <c r="A5" t="s">
        <v>255</v>
      </c>
    </row>
    <row r="6" spans="1:17" ht="16.5">
      <c r="A6" t="s">
        <v>315</v>
      </c>
    </row>
    <row r="7" spans="1:17" ht="16.5">
      <c r="A7" t="s">
        <v>317</v>
      </c>
    </row>
    <row r="9" spans="1:17" ht="16.5">
      <c r="A9" s="2" t="s">
        <v>124</v>
      </c>
      <c r="B9" s="2" t="s">
        <v>256</v>
      </c>
      <c r="C9" s="2" t="s">
        <v>257</v>
      </c>
      <c r="D9" s="2" t="s">
        <v>258</v>
      </c>
      <c r="E9" s="86" t="s">
        <v>259</v>
      </c>
      <c r="F9" s="86"/>
      <c r="G9" s="86"/>
      <c r="H9" s="86" t="s">
        <v>260</v>
      </c>
      <c r="I9" s="86"/>
      <c r="J9" s="86"/>
      <c r="K9" s="86" t="s">
        <v>261</v>
      </c>
      <c r="L9" s="86"/>
      <c r="M9" s="86"/>
      <c r="N9" s="2" t="s">
        <v>262</v>
      </c>
      <c r="O9" s="86" t="s">
        <v>263</v>
      </c>
      <c r="P9" s="86"/>
      <c r="Q9" s="2" t="s">
        <v>264</v>
      </c>
    </row>
    <row r="10" spans="1:17">
      <c r="A10" s="59"/>
      <c r="B10" s="59"/>
      <c r="C10" s="59"/>
      <c r="D10" s="2" t="s">
        <v>265</v>
      </c>
      <c r="E10" s="60" t="s">
        <v>191</v>
      </c>
      <c r="F10" s="96" t="s">
        <v>266</v>
      </c>
      <c r="G10" s="96"/>
      <c r="H10" s="60" t="s">
        <v>191</v>
      </c>
      <c r="I10" s="96" t="s">
        <v>266</v>
      </c>
      <c r="J10" s="96"/>
      <c r="K10" s="60" t="s">
        <v>191</v>
      </c>
      <c r="L10" s="96" t="s">
        <v>266</v>
      </c>
      <c r="M10" s="96"/>
      <c r="N10" s="60"/>
      <c r="O10" s="96" t="s">
        <v>266</v>
      </c>
      <c r="P10" s="96"/>
      <c r="Q10" s="4"/>
    </row>
    <row r="11" spans="1:17">
      <c r="A11" s="59"/>
      <c r="B11" s="59"/>
      <c r="C11" s="59"/>
      <c r="D11" s="59"/>
      <c r="E11" s="59"/>
      <c r="F11" s="60" t="s">
        <v>267</v>
      </c>
      <c r="G11" s="60" t="s">
        <v>268</v>
      </c>
      <c r="H11" s="60"/>
      <c r="I11" s="60" t="s">
        <v>267</v>
      </c>
      <c r="J11" s="60" t="s">
        <v>268</v>
      </c>
      <c r="K11" s="60"/>
      <c r="L11" s="60" t="s">
        <v>267</v>
      </c>
      <c r="M11" s="60" t="s">
        <v>268</v>
      </c>
      <c r="N11" s="60"/>
      <c r="O11" s="60" t="s">
        <v>267</v>
      </c>
      <c r="P11" s="60" t="s">
        <v>268</v>
      </c>
      <c r="Q11" s="2"/>
    </row>
    <row r="12" spans="1:17">
      <c r="A12" t="s">
        <v>269</v>
      </c>
      <c r="B12" t="s">
        <v>270</v>
      </c>
      <c r="C12" t="s">
        <v>271</v>
      </c>
      <c r="D12" s="35">
        <v>0</v>
      </c>
      <c r="E12" s="36">
        <v>0.45917129225600001</v>
      </c>
      <c r="F12" s="61">
        <v>0.41645346304300002</v>
      </c>
      <c r="G12" s="61">
        <v>0.50221579845499997</v>
      </c>
      <c r="H12" s="36">
        <v>0.374593281843</v>
      </c>
      <c r="I12" s="61">
        <v>0.34781461199699998</v>
      </c>
      <c r="J12" s="61">
        <v>0.40104431681199998</v>
      </c>
      <c r="K12" s="36">
        <v>0.55192740264600004</v>
      </c>
      <c r="L12" s="61">
        <v>0.514611637683</v>
      </c>
      <c r="M12" s="61">
        <v>0.58950689144000001</v>
      </c>
      <c r="N12" s="36">
        <f>0.26752326</f>
        <v>0.26752325999999998</v>
      </c>
      <c r="O12" s="36">
        <v>0.104171127254</v>
      </c>
      <c r="P12" s="36">
        <v>0.29884387411300001</v>
      </c>
      <c r="Q12" s="78">
        <v>0.13</v>
      </c>
    </row>
    <row r="13" spans="1:17">
      <c r="A13" t="s">
        <v>269</v>
      </c>
      <c r="B13" t="s">
        <v>270</v>
      </c>
      <c r="C13" t="s">
        <v>271</v>
      </c>
      <c r="D13" s="35" t="s">
        <v>160</v>
      </c>
      <c r="E13" s="36">
        <v>0.43841483061499997</v>
      </c>
      <c r="F13" s="61">
        <v>0.39707369679100002</v>
      </c>
      <c r="G13" s="61">
        <v>0.47993259717600001</v>
      </c>
      <c r="H13" s="36">
        <v>0.36579715688999997</v>
      </c>
      <c r="I13" s="61">
        <v>0.34015976002100001</v>
      </c>
      <c r="J13" s="61">
        <v>0.39170271850499999</v>
      </c>
      <c r="K13" s="36">
        <v>0.53762175913999999</v>
      </c>
      <c r="L13" s="61">
        <v>0.50082087092700001</v>
      </c>
      <c r="M13" s="61">
        <v>0.57480906563900003</v>
      </c>
      <c r="N13" s="36">
        <f>0.26752326</f>
        <v>0.26752325999999998</v>
      </c>
      <c r="O13" s="36">
        <v>7.9357863257999997E-2</v>
      </c>
      <c r="P13" s="36">
        <v>0.276163124835</v>
      </c>
      <c r="Q13" s="78">
        <v>7.0099999999999996E-2</v>
      </c>
    </row>
    <row r="14" spans="1:17">
      <c r="A14" t="s">
        <v>269</v>
      </c>
      <c r="B14" t="s">
        <v>270</v>
      </c>
      <c r="C14" t="s">
        <v>271</v>
      </c>
      <c r="D14" s="35" t="s">
        <v>162</v>
      </c>
      <c r="E14" s="36">
        <v>0.39169390473400001</v>
      </c>
      <c r="F14" s="61">
        <v>0.35491005506899997</v>
      </c>
      <c r="G14" s="61">
        <v>0.42919957318200003</v>
      </c>
      <c r="H14" s="36">
        <v>0.34774674959399998</v>
      </c>
      <c r="I14" s="61">
        <v>0.322793999148</v>
      </c>
      <c r="J14" s="61">
        <v>0.37342456983599998</v>
      </c>
      <c r="K14" s="36">
        <v>0.50825931241599998</v>
      </c>
      <c r="L14" s="61">
        <v>0.47511067580299998</v>
      </c>
      <c r="M14" s="61">
        <v>0.54170097864199995</v>
      </c>
      <c r="N14" s="36">
        <f>0.26752326</f>
        <v>0.26752325999999998</v>
      </c>
      <c r="O14" s="36">
        <v>1.2982546599700001E-2</v>
      </c>
      <c r="P14" s="36">
        <v>0.221844357997</v>
      </c>
      <c r="Q14" s="66">
        <v>8.6E-3</v>
      </c>
    </row>
    <row r="15" spans="1:17">
      <c r="A15" t="s">
        <v>269</v>
      </c>
      <c r="B15" t="s">
        <v>270</v>
      </c>
      <c r="C15" t="s">
        <v>271</v>
      </c>
      <c r="D15" s="35" t="s">
        <v>164</v>
      </c>
      <c r="E15" s="36">
        <v>0.37360984949600001</v>
      </c>
      <c r="F15" s="61">
        <v>0.33864805831400002</v>
      </c>
      <c r="G15" s="61">
        <v>0.40911380977400003</v>
      </c>
      <c r="H15" s="36">
        <v>0.34172242495799998</v>
      </c>
      <c r="I15" s="61">
        <v>0.317242083068</v>
      </c>
      <c r="J15" s="61">
        <v>0.36659852750900002</v>
      </c>
      <c r="K15" s="36">
        <v>0.49834363612999999</v>
      </c>
      <c r="L15" s="61">
        <v>0.46570750679</v>
      </c>
      <c r="M15" s="61">
        <v>0.52999932841200004</v>
      </c>
      <c r="N15" s="36">
        <f>0.26752326</f>
        <v>0.26752325999999998</v>
      </c>
      <c r="O15" s="36">
        <v>-1.72918635059E-2</v>
      </c>
      <c r="P15" s="36">
        <v>0.19233587095099999</v>
      </c>
      <c r="Q15" s="67">
        <v>2.3999999999999998E-3</v>
      </c>
    </row>
    <row r="16" spans="1:17">
      <c r="A16" t="s">
        <v>269</v>
      </c>
      <c r="B16" t="s">
        <v>270</v>
      </c>
      <c r="C16" t="s">
        <v>272</v>
      </c>
      <c r="D16" s="35">
        <v>0</v>
      </c>
      <c r="E16" s="36">
        <v>0.54857700958800004</v>
      </c>
      <c r="F16" s="61">
        <v>0.45649384886400002</v>
      </c>
      <c r="G16" s="61">
        <v>0.635184618182</v>
      </c>
      <c r="H16" s="36">
        <v>0.471519759604</v>
      </c>
      <c r="I16" s="61">
        <v>0.41495346136299999</v>
      </c>
      <c r="J16" s="61">
        <v>0.52814673924199995</v>
      </c>
      <c r="K16" s="36">
        <v>0.63837283698699998</v>
      </c>
      <c r="L16" s="61">
        <v>0.56268364545500005</v>
      </c>
      <c r="M16" s="61">
        <v>0.709533066667</v>
      </c>
      <c r="N16" s="36">
        <f t="shared" ref="N16:N36" si="0">-0.28915171</f>
        <v>-0.28915171000000001</v>
      </c>
      <c r="O16" s="36">
        <v>-1.8537056214100001E-2</v>
      </c>
      <c r="P16" s="36">
        <v>0.30994190062799998</v>
      </c>
      <c r="Q16" s="66" t="s">
        <v>273</v>
      </c>
    </row>
    <row r="17" spans="1:17">
      <c r="A17" t="s">
        <v>269</v>
      </c>
      <c r="B17" t="s">
        <v>270</v>
      </c>
      <c r="C17" t="s">
        <v>272</v>
      </c>
      <c r="D17" s="35" t="s">
        <v>160</v>
      </c>
      <c r="E17" s="36">
        <v>0.52445692961299994</v>
      </c>
      <c r="F17" s="61">
        <v>0.437760975</v>
      </c>
      <c r="G17" s="61">
        <v>0.60793001818199999</v>
      </c>
      <c r="H17" s="36">
        <v>0.46342010288000002</v>
      </c>
      <c r="I17" s="61">
        <v>0.407072460606</v>
      </c>
      <c r="J17" s="61">
        <v>0.52023670734799998</v>
      </c>
      <c r="K17" s="36">
        <v>0.62531136197600001</v>
      </c>
      <c r="L17" s="61">
        <v>0.552444881818</v>
      </c>
      <c r="M17" s="61">
        <v>0.69374389394000002</v>
      </c>
      <c r="N17" s="36">
        <f t="shared" si="0"/>
        <v>-0.28915171000000001</v>
      </c>
      <c r="O17" s="36">
        <v>-4.9818961283099997E-2</v>
      </c>
      <c r="P17" s="36">
        <v>0.28479997601599999</v>
      </c>
      <c r="Q17" s="67">
        <v>1E-4</v>
      </c>
    </row>
    <row r="18" spans="1:17">
      <c r="A18" t="s">
        <v>269</v>
      </c>
      <c r="B18" t="s">
        <v>270</v>
      </c>
      <c r="C18" t="s">
        <v>272</v>
      </c>
      <c r="D18" s="35" t="s">
        <v>162</v>
      </c>
      <c r="E18" s="36">
        <v>0.47098056197799998</v>
      </c>
      <c r="F18" s="61">
        <v>0.390064120455</v>
      </c>
      <c r="G18" s="61">
        <v>0.54982191818100001</v>
      </c>
      <c r="H18" s="36">
        <v>0.44639854705499998</v>
      </c>
      <c r="I18" s="61">
        <v>0.39120994166700002</v>
      </c>
      <c r="J18" s="61">
        <v>0.50225151340899998</v>
      </c>
      <c r="K18" s="36">
        <v>0.59599081284599997</v>
      </c>
      <c r="L18" s="61">
        <v>0.52650965302999997</v>
      </c>
      <c r="M18" s="61">
        <v>0.66162739696899997</v>
      </c>
      <c r="N18" s="36">
        <f t="shared" si="0"/>
        <v>-0.28915171000000001</v>
      </c>
      <c r="O18" s="36">
        <v>-0.133198468702</v>
      </c>
      <c r="P18" s="36">
        <v>0.22708211322399999</v>
      </c>
      <c r="Q18" s="67">
        <v>2.3E-3</v>
      </c>
    </row>
    <row r="19" spans="1:17">
      <c r="A19" t="s">
        <v>269</v>
      </c>
      <c r="B19" t="s">
        <v>270</v>
      </c>
      <c r="C19" t="s">
        <v>272</v>
      </c>
      <c r="D19" s="35" t="s">
        <v>164</v>
      </c>
      <c r="E19" s="36">
        <v>0.45070379389100002</v>
      </c>
      <c r="F19" s="61">
        <v>0.36911276363700002</v>
      </c>
      <c r="G19" s="61">
        <v>0.52587142727299996</v>
      </c>
      <c r="H19" s="36">
        <v>0.44025072106099999</v>
      </c>
      <c r="I19" s="61">
        <v>0.38671909159099999</v>
      </c>
      <c r="J19" s="61">
        <v>0.49404127348499999</v>
      </c>
      <c r="K19" s="36">
        <v>0.58596842686299999</v>
      </c>
      <c r="L19" s="61">
        <v>0.516991924243</v>
      </c>
      <c r="M19" s="61">
        <v>0.650362384849</v>
      </c>
      <c r="N19" s="36">
        <f t="shared" si="0"/>
        <v>-0.28915171000000001</v>
      </c>
      <c r="O19" s="36">
        <v>-0.16610678971699999</v>
      </c>
      <c r="P19" s="36">
        <v>0.19463718115299999</v>
      </c>
      <c r="Q19" s="67">
        <v>5.0000000000000001E-3</v>
      </c>
    </row>
    <row r="20" spans="1:17">
      <c r="A20" t="s">
        <v>269</v>
      </c>
      <c r="B20" t="s">
        <v>274</v>
      </c>
      <c r="C20" t="s">
        <v>272</v>
      </c>
      <c r="D20" s="35">
        <v>0</v>
      </c>
      <c r="E20" s="36">
        <v>0.54375073550499997</v>
      </c>
      <c r="F20" s="61">
        <v>0.45438501590899999</v>
      </c>
      <c r="G20" s="61">
        <v>0.62820958636400004</v>
      </c>
      <c r="H20" s="36">
        <v>0.46878700107799998</v>
      </c>
      <c r="I20" s="61">
        <v>0.41140426803000002</v>
      </c>
      <c r="J20" s="61">
        <v>0.52318524318199999</v>
      </c>
      <c r="K20" s="36">
        <v>0.63821096762100005</v>
      </c>
      <c r="L20" s="61">
        <v>0.56115766060600003</v>
      </c>
      <c r="M20" s="61">
        <v>0.70355450757600002</v>
      </c>
      <c r="N20" s="36">
        <f t="shared" si="0"/>
        <v>-0.28915171000000001</v>
      </c>
      <c r="O20" s="36">
        <v>-2.4678617092500001E-2</v>
      </c>
      <c r="P20" s="36">
        <v>0.30245163101099998</v>
      </c>
      <c r="Q20" s="66" t="s">
        <v>273</v>
      </c>
    </row>
    <row r="21" spans="1:17">
      <c r="A21" t="s">
        <v>269</v>
      </c>
      <c r="B21" t="s">
        <v>274</v>
      </c>
      <c r="C21" t="s">
        <v>272</v>
      </c>
      <c r="D21" s="35" t="s">
        <v>160</v>
      </c>
      <c r="E21" s="36">
        <v>0.52314028205999996</v>
      </c>
      <c r="F21" s="61">
        <v>0.43954096590899999</v>
      </c>
      <c r="G21" s="61">
        <v>0.60361702500000003</v>
      </c>
      <c r="H21" s="36">
        <v>0.46107296177599999</v>
      </c>
      <c r="I21" s="61">
        <v>0.40529088552999998</v>
      </c>
      <c r="J21" s="61">
        <v>0.51607764166600001</v>
      </c>
      <c r="K21" s="36">
        <v>0.62598950432400002</v>
      </c>
      <c r="L21" s="61">
        <v>0.54657733030300004</v>
      </c>
      <c r="M21" s="61">
        <v>0.69556507272699997</v>
      </c>
      <c r="N21" s="36">
        <f t="shared" si="0"/>
        <v>-0.28915171000000001</v>
      </c>
      <c r="O21" s="36">
        <v>-6.0117919185700003E-2</v>
      </c>
      <c r="P21" s="36">
        <v>0.28497811455700001</v>
      </c>
      <c r="Q21" s="68">
        <v>1E-3</v>
      </c>
    </row>
    <row r="22" spans="1:17">
      <c r="A22" t="s">
        <v>269</v>
      </c>
      <c r="B22" t="s">
        <v>274</v>
      </c>
      <c r="C22" t="s">
        <v>272</v>
      </c>
      <c r="D22" s="35" t="s">
        <v>162</v>
      </c>
      <c r="E22" s="36">
        <v>0.47243741812700002</v>
      </c>
      <c r="F22" s="61">
        <v>0.392406040909</v>
      </c>
      <c r="G22" s="61">
        <v>0.54433046136300001</v>
      </c>
      <c r="H22" s="36">
        <v>0.44270338175599999</v>
      </c>
      <c r="I22" s="61">
        <v>0.38851064242400002</v>
      </c>
      <c r="J22" s="61">
        <v>0.49461405000000003</v>
      </c>
      <c r="K22" s="36">
        <v>0.60027383421699998</v>
      </c>
      <c r="L22" s="61">
        <v>0.53278443181799995</v>
      </c>
      <c r="M22" s="61">
        <v>0.662330922727</v>
      </c>
      <c r="N22" s="36">
        <f t="shared" si="0"/>
        <v>-0.28915171000000001</v>
      </c>
      <c r="O22" s="36">
        <v>-0.1242452429</v>
      </c>
      <c r="P22" s="36">
        <v>0.227889830855</v>
      </c>
      <c r="Q22" s="68">
        <v>1.2E-2</v>
      </c>
    </row>
    <row r="23" spans="1:17">
      <c r="A23" t="s">
        <v>269</v>
      </c>
      <c r="B23" t="s">
        <v>274</v>
      </c>
      <c r="C23" t="s">
        <v>272</v>
      </c>
      <c r="D23" s="35" t="s">
        <v>164</v>
      </c>
      <c r="E23" s="36">
        <v>0.44992749900899998</v>
      </c>
      <c r="F23" s="61">
        <v>0.371903670455</v>
      </c>
      <c r="G23" s="61">
        <v>0.52625626136299997</v>
      </c>
      <c r="H23" s="36">
        <v>0.43828603674400002</v>
      </c>
      <c r="I23" s="61">
        <v>0.38735077803099999</v>
      </c>
      <c r="J23" s="61">
        <v>0.49046304924299999</v>
      </c>
      <c r="K23" s="36">
        <v>0.58589056192699995</v>
      </c>
      <c r="L23" s="61">
        <v>0.520741793939</v>
      </c>
      <c r="M23" s="61">
        <v>0.65158977727300005</v>
      </c>
      <c r="N23" s="36">
        <f t="shared" si="0"/>
        <v>-0.28915171000000001</v>
      </c>
      <c r="O23" s="36">
        <v>-0.16680088687</v>
      </c>
      <c r="P23" s="36">
        <v>0.203545491508</v>
      </c>
      <c r="Q23" s="68">
        <v>4.0000000000000001E-3</v>
      </c>
    </row>
    <row r="24" spans="1:17">
      <c r="A24" t="s">
        <v>309</v>
      </c>
      <c r="B24" t="s">
        <v>270</v>
      </c>
      <c r="C24" t="s">
        <v>272</v>
      </c>
      <c r="D24" s="35">
        <v>0</v>
      </c>
      <c r="E24" s="36">
        <v>0.18991018685899999</v>
      </c>
      <c r="F24" s="61">
        <v>0.14792333636300001</v>
      </c>
      <c r="G24" s="61">
        <v>0.23390681136300001</v>
      </c>
      <c r="H24" s="36">
        <v>0.17755760409400001</v>
      </c>
      <c r="I24" s="61">
        <v>0.14926005227299999</v>
      </c>
      <c r="J24" s="61">
        <v>0.208690272728</v>
      </c>
      <c r="K24" s="36">
        <v>0.21558134993799999</v>
      </c>
      <c r="L24" s="61">
        <v>0.18140728030299999</v>
      </c>
      <c r="M24" s="61">
        <v>0.25114308333300001</v>
      </c>
      <c r="N24" s="36">
        <f t="shared" si="0"/>
        <v>-0.28915171000000001</v>
      </c>
      <c r="O24" s="36">
        <v>-0.14235552095699999</v>
      </c>
      <c r="P24" s="36">
        <v>0.26165141757999999</v>
      </c>
      <c r="Q24" s="66">
        <v>4.7000000000000002E-3</v>
      </c>
    </row>
    <row r="25" spans="1:17">
      <c r="A25" t="s">
        <v>309</v>
      </c>
      <c r="B25" t="s">
        <v>270</v>
      </c>
      <c r="C25" t="s">
        <v>272</v>
      </c>
      <c r="D25" s="35" t="s">
        <v>160</v>
      </c>
      <c r="E25" s="36">
        <v>0.18404089452700001</v>
      </c>
      <c r="F25" s="61">
        <v>0.14293974318200001</v>
      </c>
      <c r="G25" s="61">
        <v>0.22830605909099999</v>
      </c>
      <c r="H25" s="36">
        <v>0.17594210494699999</v>
      </c>
      <c r="I25" s="61">
        <v>0.14818349772700001</v>
      </c>
      <c r="J25" s="61">
        <v>0.20699172272800001</v>
      </c>
      <c r="K25" s="36">
        <v>0.21279148892700001</v>
      </c>
      <c r="L25" s="61">
        <v>0.17860190606000001</v>
      </c>
      <c r="M25" s="61">
        <v>0.24822227878799999</v>
      </c>
      <c r="N25" s="36">
        <f t="shared" si="0"/>
        <v>-0.28915171000000001</v>
      </c>
      <c r="O25" s="36">
        <v>-0.166378768393</v>
      </c>
      <c r="P25" s="36">
        <v>0.240242595015</v>
      </c>
      <c r="Q25" s="67">
        <v>4.5999999999999999E-3</v>
      </c>
    </row>
    <row r="26" spans="1:17">
      <c r="A26" t="s">
        <v>309</v>
      </c>
      <c r="B26" t="s">
        <v>270</v>
      </c>
      <c r="C26" t="s">
        <v>272</v>
      </c>
      <c r="D26" s="35" t="s">
        <v>162</v>
      </c>
      <c r="E26" s="36">
        <v>0.168822824427</v>
      </c>
      <c r="F26" s="61">
        <v>0.127591252273</v>
      </c>
      <c r="G26" s="61">
        <v>0.21141225</v>
      </c>
      <c r="H26" s="36">
        <v>0.17205137821899999</v>
      </c>
      <c r="I26" s="61">
        <v>0.14475518409099999</v>
      </c>
      <c r="J26" s="61">
        <v>0.20254055681899999</v>
      </c>
      <c r="K26" s="36">
        <v>0.20637158875600001</v>
      </c>
      <c r="L26" s="61">
        <v>0.173851148485</v>
      </c>
      <c r="M26" s="61">
        <v>0.24006392575800001</v>
      </c>
      <c r="N26" s="36">
        <f t="shared" si="0"/>
        <v>-0.28915171000000001</v>
      </c>
      <c r="O26" s="36">
        <v>-0.24045496195499999</v>
      </c>
      <c r="P26" s="36">
        <v>0.178637124929</v>
      </c>
      <c r="Q26" s="67">
        <v>2.4899999999999999E-2</v>
      </c>
    </row>
    <row r="27" spans="1:17">
      <c r="A27" t="s">
        <v>309</v>
      </c>
      <c r="B27" t="s">
        <v>270</v>
      </c>
      <c r="C27" t="s">
        <v>272</v>
      </c>
      <c r="D27" s="35" t="s">
        <v>164</v>
      </c>
      <c r="E27" s="36">
        <v>0.16318942024399999</v>
      </c>
      <c r="F27" s="61">
        <v>0.124137765909</v>
      </c>
      <c r="G27" s="61">
        <v>0.20454320909099999</v>
      </c>
      <c r="H27" s="36">
        <v>0.17070300119599999</v>
      </c>
      <c r="I27" s="61">
        <v>0.14339461969699999</v>
      </c>
      <c r="J27" s="61">
        <v>0.20207682196999999</v>
      </c>
      <c r="K27" s="36">
        <v>0.20416187164499999</v>
      </c>
      <c r="L27" s="61">
        <v>0.17202174090899999</v>
      </c>
      <c r="M27" s="61">
        <v>0.23739694848500001</v>
      </c>
      <c r="N27" s="36">
        <f t="shared" si="0"/>
        <v>-0.28915171000000001</v>
      </c>
      <c r="O27" s="36">
        <v>-0.27049309764500001</v>
      </c>
      <c r="P27" s="36">
        <v>0.15478481792500001</v>
      </c>
      <c r="Q27" s="67">
        <v>3.7999999999999999E-2</v>
      </c>
    </row>
    <row r="28" spans="1:17">
      <c r="A28" s="62" t="s">
        <v>314</v>
      </c>
      <c r="B28" s="62" t="s">
        <v>274</v>
      </c>
      <c r="C28" s="62" t="s">
        <v>272</v>
      </c>
      <c r="D28" s="63">
        <v>0</v>
      </c>
      <c r="E28" s="36">
        <v>0.23539134578199999</v>
      </c>
      <c r="F28" s="61">
        <v>0.17374642500000001</v>
      </c>
      <c r="G28" s="61">
        <v>0.30133560227299999</v>
      </c>
      <c r="H28" s="36">
        <v>0.208732239185</v>
      </c>
      <c r="I28" s="61">
        <v>0.16588059924199999</v>
      </c>
      <c r="J28" s="61">
        <v>0.25635355454600001</v>
      </c>
      <c r="K28" s="36">
        <v>0.25489218688499998</v>
      </c>
      <c r="L28" s="61">
        <v>0.19201886666699999</v>
      </c>
      <c r="M28" s="61">
        <v>0.32760995909099999</v>
      </c>
      <c r="N28" s="64">
        <f t="shared" ref="N28:N33" si="1">-0.28915171</f>
        <v>-0.28915171000000001</v>
      </c>
      <c r="O28" s="36">
        <v>-0.11207814259</v>
      </c>
      <c r="P28" s="36">
        <v>0.29789729793800002</v>
      </c>
      <c r="Q28" s="69">
        <v>4.0000000000000001E-3</v>
      </c>
    </row>
    <row r="29" spans="1:17">
      <c r="A29" s="62" t="s">
        <v>314</v>
      </c>
      <c r="B29" s="62" t="s">
        <v>274</v>
      </c>
      <c r="C29" s="62" t="s">
        <v>272</v>
      </c>
      <c r="D29" s="63" t="s">
        <v>160</v>
      </c>
      <c r="E29" s="36">
        <v>0.138147991182</v>
      </c>
      <c r="F29" s="61">
        <v>8.5678370454499997E-2</v>
      </c>
      <c r="G29" s="61">
        <v>0.19770979772799999</v>
      </c>
      <c r="H29" s="36">
        <v>0.19487274864199999</v>
      </c>
      <c r="I29" s="61">
        <v>0.15543065606100001</v>
      </c>
      <c r="J29" s="61">
        <v>0.241040947728</v>
      </c>
      <c r="K29" s="36">
        <v>0.22994934504199999</v>
      </c>
      <c r="L29" s="61">
        <v>0.176411934849</v>
      </c>
      <c r="M29" s="61">
        <v>0.28898457424200003</v>
      </c>
      <c r="N29" s="64">
        <f t="shared" si="1"/>
        <v>-0.28915171000000001</v>
      </c>
      <c r="O29" s="36">
        <v>-0.75530042544200005</v>
      </c>
      <c r="P29" s="36">
        <v>-3.1305104898699997E-2</v>
      </c>
      <c r="Q29" s="77">
        <v>0.61799999999999999</v>
      </c>
    </row>
    <row r="30" spans="1:17">
      <c r="A30" s="62" t="s">
        <v>314</v>
      </c>
      <c r="B30" s="62" t="s">
        <v>274</v>
      </c>
      <c r="C30" s="62" t="s">
        <v>272</v>
      </c>
      <c r="D30" s="63" t="s">
        <v>164</v>
      </c>
      <c r="E30" s="36">
        <v>7.71036586E-2</v>
      </c>
      <c r="F30" s="61">
        <v>3.98987477272E-2</v>
      </c>
      <c r="G30" s="61">
        <v>0.129576518182</v>
      </c>
      <c r="H30" s="36">
        <v>0.18544599444900001</v>
      </c>
      <c r="I30" s="61">
        <v>0.148123231818</v>
      </c>
      <c r="J30" s="61">
        <v>0.232178437879</v>
      </c>
      <c r="K30" s="36">
        <v>0.21495090851500001</v>
      </c>
      <c r="L30" s="61">
        <v>0.16758381969700001</v>
      </c>
      <c r="M30" s="61">
        <v>0.27002426060599999</v>
      </c>
      <c r="N30" s="64">
        <f t="shared" si="1"/>
        <v>-0.28915171000000001</v>
      </c>
      <c r="O30" s="36">
        <v>-1.24985129773</v>
      </c>
      <c r="P30" s="36">
        <v>-0.41469365752199999</v>
      </c>
      <c r="Q30" s="69">
        <v>0.98599999999999999</v>
      </c>
    </row>
    <row r="31" spans="1:17">
      <c r="A31" s="62" t="s">
        <v>310</v>
      </c>
      <c r="B31" s="62" t="s">
        <v>274</v>
      </c>
      <c r="C31" s="62" t="s">
        <v>272</v>
      </c>
      <c r="D31" s="63">
        <v>0</v>
      </c>
      <c r="E31" s="36">
        <v>0.34315040164499999</v>
      </c>
      <c r="F31" s="61">
        <v>0.26263710000000001</v>
      </c>
      <c r="G31" s="61">
        <v>0.43531671590900001</v>
      </c>
      <c r="H31" s="36">
        <v>0.29812033668499999</v>
      </c>
      <c r="I31" s="61">
        <v>0.235210247727</v>
      </c>
      <c r="J31" s="61">
        <v>0.36458496515200001</v>
      </c>
      <c r="K31" s="36">
        <v>0.38631986881800001</v>
      </c>
      <c r="L31" s="61">
        <v>0.300442369697</v>
      </c>
      <c r="M31" s="61">
        <v>0.47745007227300001</v>
      </c>
      <c r="N31" s="64">
        <f t="shared" si="1"/>
        <v>-0.28915171000000001</v>
      </c>
      <c r="O31" s="36">
        <v>-4.4863058218100001E-2</v>
      </c>
      <c r="P31" s="36">
        <v>0.321970939101</v>
      </c>
      <c r="Q31" s="70" t="s">
        <v>307</v>
      </c>
    </row>
    <row r="32" spans="1:17">
      <c r="A32" s="62" t="s">
        <v>310</v>
      </c>
      <c r="B32" s="62" t="s">
        <v>274</v>
      </c>
      <c r="C32" s="62" t="s">
        <v>272</v>
      </c>
      <c r="D32" s="63" t="s">
        <v>160</v>
      </c>
      <c r="E32" s="36">
        <v>0.311494796209</v>
      </c>
      <c r="F32" s="61">
        <v>0.22979125227300001</v>
      </c>
      <c r="G32" s="61">
        <v>0.39465566590899998</v>
      </c>
      <c r="H32" s="36">
        <v>0.286737681927</v>
      </c>
      <c r="I32" s="61">
        <v>0.22906609545500001</v>
      </c>
      <c r="J32" s="61">
        <v>0.34874690303</v>
      </c>
      <c r="K32" s="36">
        <v>0.36972275353299999</v>
      </c>
      <c r="L32" s="61">
        <v>0.286341875606</v>
      </c>
      <c r="M32" s="61">
        <v>0.45508303484899998</v>
      </c>
      <c r="N32" s="64">
        <f t="shared" si="1"/>
        <v>-0.28915171000000001</v>
      </c>
      <c r="O32" s="36">
        <v>-0.12525776153599999</v>
      </c>
      <c r="P32" s="36">
        <v>0.27590565370499998</v>
      </c>
      <c r="Q32" s="75">
        <v>0.01</v>
      </c>
    </row>
    <row r="33" spans="1:17">
      <c r="A33" s="62" t="s">
        <v>310</v>
      </c>
      <c r="B33" s="62" t="s">
        <v>274</v>
      </c>
      <c r="C33" s="62" t="s">
        <v>272</v>
      </c>
      <c r="D33" s="63" t="s">
        <v>164</v>
      </c>
      <c r="E33" s="36">
        <v>0.24578020260899999</v>
      </c>
      <c r="F33" s="61">
        <v>0.179534813637</v>
      </c>
      <c r="G33" s="61">
        <v>0.31730577954599998</v>
      </c>
      <c r="H33" s="36">
        <v>0.271108924315</v>
      </c>
      <c r="I33" s="61">
        <v>0.21665943484799999</v>
      </c>
      <c r="J33" s="61">
        <v>0.32937648484900001</v>
      </c>
      <c r="K33" s="36">
        <v>0.34144542128499999</v>
      </c>
      <c r="L33" s="61">
        <v>0.26717511515100001</v>
      </c>
      <c r="M33" s="61">
        <v>0.418786737879</v>
      </c>
      <c r="N33" s="64">
        <f t="shared" si="1"/>
        <v>-0.28915171000000001</v>
      </c>
      <c r="O33" s="36">
        <v>-0.35649255667500002</v>
      </c>
      <c r="P33" s="36">
        <v>0.12118198203</v>
      </c>
      <c r="Q33" s="76">
        <v>0.1</v>
      </c>
    </row>
    <row r="34" spans="1:17">
      <c r="A34" t="s">
        <v>311</v>
      </c>
      <c r="B34" t="s">
        <v>274</v>
      </c>
      <c r="C34" t="s">
        <v>272</v>
      </c>
      <c r="D34" s="35">
        <v>0</v>
      </c>
      <c r="E34" s="36">
        <v>0.16290270018200001</v>
      </c>
      <c r="F34" s="61">
        <v>0.123832890909</v>
      </c>
      <c r="G34" s="61">
        <v>0.20568286136399999</v>
      </c>
      <c r="H34" s="36">
        <v>0.161123549758</v>
      </c>
      <c r="I34" s="61">
        <v>0.12974347954599999</v>
      </c>
      <c r="J34" s="61">
        <v>0.20029366363600001</v>
      </c>
      <c r="K34" s="36">
        <v>0.16810468430299999</v>
      </c>
      <c r="L34" s="61">
        <v>0.12959542121199999</v>
      </c>
      <c r="M34" s="61">
        <v>0.213960386364</v>
      </c>
      <c r="N34" s="36">
        <f t="shared" si="0"/>
        <v>-0.28915171000000001</v>
      </c>
      <c r="O34" s="36">
        <v>-0.18175083621400001</v>
      </c>
      <c r="P34" s="36">
        <v>0.18465029415799999</v>
      </c>
      <c r="Q34" s="66">
        <v>4.0000000000000001E-3</v>
      </c>
    </row>
    <row r="35" spans="1:17">
      <c r="A35" t="s">
        <v>311</v>
      </c>
      <c r="B35" t="s">
        <v>274</v>
      </c>
      <c r="C35" t="s">
        <v>272</v>
      </c>
      <c r="D35" s="35" t="s">
        <v>160</v>
      </c>
      <c r="E35" s="36">
        <v>4.3460318718199997E-2</v>
      </c>
      <c r="F35" s="61">
        <v>1.6238861363600001E-2</v>
      </c>
      <c r="G35" s="61">
        <v>7.9395877272700005E-2</v>
      </c>
      <c r="H35" s="36">
        <v>0.15193424787900001</v>
      </c>
      <c r="I35" s="61">
        <v>0.12608260605999999</v>
      </c>
      <c r="J35" s="61">
        <v>0.18390633787899999</v>
      </c>
      <c r="K35" s="36">
        <v>0.17151901145500001</v>
      </c>
      <c r="L35" s="61">
        <v>0.14025188636399999</v>
      </c>
      <c r="M35" s="61">
        <v>0.203552040909</v>
      </c>
      <c r="N35" s="36">
        <f t="shared" si="0"/>
        <v>-0.28915171000000001</v>
      </c>
      <c r="O35" s="36">
        <v>-1.60312410766</v>
      </c>
      <c r="P35" s="36">
        <v>-0.68017814544199995</v>
      </c>
      <c r="Q35" s="97">
        <v>0.998</v>
      </c>
    </row>
    <row r="36" spans="1:17">
      <c r="A36" t="s">
        <v>311</v>
      </c>
      <c r="B36" t="s">
        <v>274</v>
      </c>
      <c r="C36" t="s">
        <v>272</v>
      </c>
      <c r="D36" s="35" t="s">
        <v>164</v>
      </c>
      <c r="E36" s="36">
        <v>3.9876597572699998E-2</v>
      </c>
      <c r="F36" s="61">
        <v>1.47488886364E-2</v>
      </c>
      <c r="G36" s="61">
        <v>7.2791549999999997E-2</v>
      </c>
      <c r="H36" s="36">
        <v>0.15441334703000001</v>
      </c>
      <c r="I36" s="61">
        <v>0.12711710909099999</v>
      </c>
      <c r="J36" s="61">
        <v>0.19072375909100001</v>
      </c>
      <c r="K36" s="36">
        <v>0.175165922424</v>
      </c>
      <c r="L36" s="61">
        <v>0.14518457727199999</v>
      </c>
      <c r="M36" s="61">
        <v>0.20947710757599999</v>
      </c>
      <c r="N36" s="36">
        <f t="shared" si="0"/>
        <v>-0.28915171000000001</v>
      </c>
      <c r="O36" s="36">
        <v>-1.6559726622299999</v>
      </c>
      <c r="P36" s="36">
        <v>-0.77530183755299997</v>
      </c>
      <c r="Q36" s="97" t="s">
        <v>275</v>
      </c>
    </row>
    <row r="37" spans="1:17">
      <c r="A37" s="62" t="s">
        <v>312</v>
      </c>
      <c r="B37" s="62" t="s">
        <v>274</v>
      </c>
      <c r="C37" s="62" t="s">
        <v>272</v>
      </c>
      <c r="D37" s="63">
        <v>0</v>
      </c>
      <c r="E37" s="64">
        <v>0.246235665045</v>
      </c>
      <c r="F37" s="65">
        <v>0.18509037045400001</v>
      </c>
      <c r="G37" s="65">
        <v>0.31189817272699999</v>
      </c>
      <c r="H37" s="64">
        <v>0.22052511559400001</v>
      </c>
      <c r="I37" s="65">
        <v>0.17832713409100001</v>
      </c>
      <c r="J37" s="65">
        <v>0.27305429772700002</v>
      </c>
      <c r="K37" s="64">
        <v>0.26678897117599998</v>
      </c>
      <c r="L37" s="65">
        <v>0.19994317727300001</v>
      </c>
      <c r="M37" s="65">
        <v>0.33466535454500002</v>
      </c>
      <c r="N37" s="64">
        <f t="shared" ref="N37:N42" si="2">-0.28915171</f>
        <v>-0.28915171000000001</v>
      </c>
      <c r="O37" s="64">
        <v>-0.11224540669999999</v>
      </c>
      <c r="P37" s="64">
        <v>0.30266735352899998</v>
      </c>
      <c r="Q37" s="71">
        <v>2E-3</v>
      </c>
    </row>
    <row r="38" spans="1:17">
      <c r="A38" s="62" t="s">
        <v>312</v>
      </c>
      <c r="B38" s="62" t="s">
        <v>274</v>
      </c>
      <c r="C38" s="62" t="s">
        <v>272</v>
      </c>
      <c r="D38" s="63" t="s">
        <v>160</v>
      </c>
      <c r="E38" s="64">
        <v>0.13697615112700001</v>
      </c>
      <c r="F38" s="65">
        <v>8.8036579545499996E-2</v>
      </c>
      <c r="G38" s="65">
        <v>0.19921920909099999</v>
      </c>
      <c r="H38" s="64">
        <v>0.19944743639699999</v>
      </c>
      <c r="I38" s="65">
        <v>0.162717868939</v>
      </c>
      <c r="J38" s="65">
        <v>0.24121974242499999</v>
      </c>
      <c r="K38" s="64">
        <v>0.234602090909</v>
      </c>
      <c r="L38" s="65">
        <v>0.18329404545399999</v>
      </c>
      <c r="M38" s="65">
        <v>0.29221455000000002</v>
      </c>
      <c r="N38" s="64">
        <f t="shared" si="2"/>
        <v>-0.28915171000000001</v>
      </c>
      <c r="O38" s="64">
        <v>-0.74909003613500003</v>
      </c>
      <c r="P38" s="64">
        <v>-6.6447133298599997E-2</v>
      </c>
      <c r="Q38" s="74">
        <v>0.69199999999999995</v>
      </c>
    </row>
    <row r="39" spans="1:17">
      <c r="A39" s="62" t="s">
        <v>312</v>
      </c>
      <c r="B39" s="62" t="s">
        <v>274</v>
      </c>
      <c r="C39" s="62" t="s">
        <v>272</v>
      </c>
      <c r="D39" s="63" t="s">
        <v>164</v>
      </c>
      <c r="E39" s="64">
        <v>7.6484462472699993E-2</v>
      </c>
      <c r="F39" s="65">
        <v>3.9177531818200002E-2</v>
      </c>
      <c r="G39" s="65">
        <v>0.12583241363700001</v>
      </c>
      <c r="H39" s="64">
        <v>0.188570132803</v>
      </c>
      <c r="I39" s="65">
        <v>0.15314937651499999</v>
      </c>
      <c r="J39" s="65">
        <v>0.22621788257600001</v>
      </c>
      <c r="K39" s="64">
        <v>0.21830545865500001</v>
      </c>
      <c r="L39" s="65">
        <v>0.17475735151499999</v>
      </c>
      <c r="M39" s="65">
        <v>0.26619526515199998</v>
      </c>
      <c r="N39" s="64">
        <f t="shared" si="2"/>
        <v>-0.28915171000000001</v>
      </c>
      <c r="O39" s="64">
        <v>-1.25505902253</v>
      </c>
      <c r="P39" s="64">
        <v>-0.46185968455600002</v>
      </c>
      <c r="Q39" s="71">
        <v>0.996</v>
      </c>
    </row>
    <row r="40" spans="1:17">
      <c r="A40" s="62" t="s">
        <v>313</v>
      </c>
      <c r="B40" s="62" t="s">
        <v>274</v>
      </c>
      <c r="C40" s="62" t="s">
        <v>272</v>
      </c>
      <c r="D40" s="63">
        <v>0</v>
      </c>
      <c r="E40" s="36">
        <v>0.35168662439999998</v>
      </c>
      <c r="F40" s="61">
        <v>0.26940690454600003</v>
      </c>
      <c r="G40" s="61">
        <v>0.44681036136399999</v>
      </c>
      <c r="H40" s="36">
        <v>0.30635919767300002</v>
      </c>
      <c r="I40" s="61">
        <v>0.25232976439400001</v>
      </c>
      <c r="J40" s="61">
        <v>0.37371546098500003</v>
      </c>
      <c r="K40" s="36">
        <v>0.40269113153899999</v>
      </c>
      <c r="L40" s="61">
        <v>0.31836605606099999</v>
      </c>
      <c r="M40" s="61">
        <v>0.492031</v>
      </c>
      <c r="N40" s="64">
        <f t="shared" si="2"/>
        <v>-0.28915171000000001</v>
      </c>
      <c r="O40" s="36">
        <v>-8.4226256716200001E-2</v>
      </c>
      <c r="P40" s="36">
        <v>0.33085562739800001</v>
      </c>
      <c r="Q40" s="70" t="s">
        <v>307</v>
      </c>
    </row>
    <row r="41" spans="1:17">
      <c r="A41" s="62" t="s">
        <v>313</v>
      </c>
      <c r="B41" s="62" t="s">
        <v>274</v>
      </c>
      <c r="C41" s="62" t="s">
        <v>272</v>
      </c>
      <c r="D41" s="63" t="s">
        <v>160</v>
      </c>
      <c r="E41" s="36">
        <v>0.32661348910900001</v>
      </c>
      <c r="F41" s="61">
        <v>0.242087552273</v>
      </c>
      <c r="G41" s="61">
        <v>0.41626495681800002</v>
      </c>
      <c r="H41" s="36">
        <v>0.29949604072699998</v>
      </c>
      <c r="I41" s="61">
        <v>0.241066522728</v>
      </c>
      <c r="J41" s="61">
        <v>0.36764796818200002</v>
      </c>
      <c r="K41" s="36">
        <v>0.39150065723600003</v>
      </c>
      <c r="L41" s="61">
        <v>0.30331648894000002</v>
      </c>
      <c r="M41" s="61">
        <v>0.476316527273</v>
      </c>
      <c r="N41" s="64">
        <f t="shared" si="2"/>
        <v>-0.28915171000000001</v>
      </c>
      <c r="O41" s="36">
        <v>-0.12446904368599999</v>
      </c>
      <c r="P41" s="36">
        <v>0.29629738104800002</v>
      </c>
      <c r="Q41" s="72">
        <v>4.0000000000000001E-3</v>
      </c>
    </row>
    <row r="42" spans="1:17">
      <c r="A42" s="62" t="s">
        <v>313</v>
      </c>
      <c r="B42" s="62" t="s">
        <v>274</v>
      </c>
      <c r="C42" s="62" t="s">
        <v>272</v>
      </c>
      <c r="D42" s="63" t="s">
        <v>164</v>
      </c>
      <c r="E42" s="36">
        <v>0.25579223583600003</v>
      </c>
      <c r="F42" s="61">
        <v>0.19228363181800001</v>
      </c>
      <c r="G42" s="61">
        <v>0.32350143863699998</v>
      </c>
      <c r="H42" s="36">
        <v>0.28009461639400002</v>
      </c>
      <c r="I42" s="61">
        <v>0.22526210984799999</v>
      </c>
      <c r="J42" s="61">
        <v>0.33224621060699999</v>
      </c>
      <c r="K42" s="36">
        <v>0.35949251989699998</v>
      </c>
      <c r="L42" s="61">
        <v>0.28766920757600001</v>
      </c>
      <c r="M42" s="61">
        <v>0.43590022121200001</v>
      </c>
      <c r="N42" s="64">
        <f t="shared" si="2"/>
        <v>-0.28915171000000001</v>
      </c>
      <c r="O42" s="36">
        <v>-0.34127151551500001</v>
      </c>
      <c r="P42" s="36">
        <v>0.14053059508099999</v>
      </c>
      <c r="Q42" s="73">
        <v>0.106</v>
      </c>
    </row>
    <row r="43" spans="1:17">
      <c r="A43" s="62"/>
      <c r="B43" s="62"/>
      <c r="C43" s="62"/>
      <c r="D43" s="63"/>
      <c r="E43" s="64"/>
      <c r="F43" s="65"/>
      <c r="G43" s="65"/>
      <c r="H43" s="64"/>
      <c r="I43" s="65"/>
      <c r="J43" s="65"/>
      <c r="K43" s="64"/>
      <c r="L43" s="65"/>
      <c r="M43" s="65"/>
      <c r="N43" s="64"/>
      <c r="O43" s="64"/>
      <c r="P43" s="64"/>
      <c r="Q43" s="62"/>
    </row>
  </sheetData>
  <mergeCells count="8">
    <mergeCell ref="E9:G9"/>
    <mergeCell ref="H9:J9"/>
    <mergeCell ref="K9:M9"/>
    <mergeCell ref="O9:P9"/>
    <mergeCell ref="F10:G10"/>
    <mergeCell ref="I10:J10"/>
    <mergeCell ref="L10:M10"/>
    <mergeCell ref="O10:P1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14" sqref="D14"/>
    </sheetView>
  </sheetViews>
  <sheetFormatPr defaultRowHeight="14.5"/>
  <cols>
    <col min="1" max="1025" width="8.54296875"/>
  </cols>
  <sheetData>
    <row r="1" spans="1:3">
      <c r="A1" t="s">
        <v>276</v>
      </c>
    </row>
    <row r="2" spans="1:3">
      <c r="A2" t="s">
        <v>277</v>
      </c>
    </row>
    <row r="3" spans="1:3">
      <c r="A3" s="2" t="s">
        <v>278</v>
      </c>
      <c r="B3" s="2" t="s">
        <v>279</v>
      </c>
      <c r="C3" s="2"/>
    </row>
    <row r="4" spans="1:3">
      <c r="A4" t="s">
        <v>280</v>
      </c>
      <c r="B4" t="s">
        <v>281</v>
      </c>
    </row>
    <row r="5" spans="1:3">
      <c r="A5" t="s">
        <v>282</v>
      </c>
      <c r="B5" t="s">
        <v>283</v>
      </c>
    </row>
    <row r="6" spans="1:3">
      <c r="A6" t="s">
        <v>284</v>
      </c>
      <c r="B6" t="s">
        <v>285</v>
      </c>
    </row>
    <row r="7" spans="1:3">
      <c r="A7" t="s">
        <v>286</v>
      </c>
      <c r="B7" t="s">
        <v>287</v>
      </c>
    </row>
    <row r="8" spans="1:3">
      <c r="A8" t="s">
        <v>288</v>
      </c>
      <c r="B8" t="s">
        <v>289</v>
      </c>
    </row>
    <row r="9" spans="1:3">
      <c r="A9" t="s">
        <v>290</v>
      </c>
      <c r="B9" t="s">
        <v>291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40" sqref="C40"/>
    </sheetView>
  </sheetViews>
  <sheetFormatPr defaultRowHeight="14.5"/>
  <cols>
    <col min="1" max="1" width="7.7265625"/>
    <col min="2" max="2" width="32"/>
    <col min="3" max="3" width="26.7265625"/>
    <col min="4" max="1025" width="8.54296875"/>
  </cols>
  <sheetData>
    <row r="1" spans="1:5">
      <c r="A1" t="s">
        <v>292</v>
      </c>
    </row>
    <row r="2" spans="1:5">
      <c r="A2" s="59" t="s">
        <v>293</v>
      </c>
      <c r="B2" s="59" t="s">
        <v>294</v>
      </c>
      <c r="C2" s="59" t="s">
        <v>295</v>
      </c>
      <c r="D2" s="59" t="s">
        <v>296</v>
      </c>
      <c r="E2" s="59"/>
    </row>
    <row r="3" spans="1:5">
      <c r="A3">
        <v>1</v>
      </c>
      <c r="B3" t="s">
        <v>297</v>
      </c>
      <c r="C3" t="s">
        <v>298</v>
      </c>
      <c r="D3">
        <v>187</v>
      </c>
    </row>
    <row r="4" spans="1:5">
      <c r="A4">
        <v>3</v>
      </c>
      <c r="B4" t="s">
        <v>299</v>
      </c>
      <c r="C4" t="s">
        <v>300</v>
      </c>
      <c r="D4">
        <v>175</v>
      </c>
    </row>
    <row r="5" spans="1:5">
      <c r="A5">
        <v>4</v>
      </c>
      <c r="B5" t="s">
        <v>301</v>
      </c>
      <c r="C5" t="s">
        <v>302</v>
      </c>
      <c r="D5">
        <v>204</v>
      </c>
    </row>
    <row r="6" spans="1:5">
      <c r="A6">
        <v>7</v>
      </c>
      <c r="B6" t="s">
        <v>303</v>
      </c>
      <c r="C6" t="s">
        <v>304</v>
      </c>
      <c r="D6">
        <v>207</v>
      </c>
    </row>
    <row r="7" spans="1:5">
      <c r="A7">
        <v>9</v>
      </c>
      <c r="B7" t="s">
        <v>305</v>
      </c>
      <c r="C7" t="s">
        <v>306</v>
      </c>
      <c r="D7">
        <v>166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8" sqref="H8"/>
    </sheetView>
  </sheetViews>
  <sheetFormatPr defaultRowHeight="14.5"/>
  <cols>
    <col min="1" max="1" width="8.54296875"/>
    <col min="2" max="2" width="16.26953125"/>
    <col min="3" max="3" width="10.1796875"/>
    <col min="4" max="4" width="15.7265625"/>
    <col min="5" max="5" width="12.7265625"/>
    <col min="6" max="1025" width="8.54296875"/>
  </cols>
  <sheetData>
    <row r="1" spans="1:5">
      <c r="A1" t="s">
        <v>65</v>
      </c>
    </row>
    <row r="2" spans="1:5">
      <c r="A2" t="s">
        <v>66</v>
      </c>
    </row>
    <row r="3" spans="1:5" ht="15.5">
      <c r="A3" s="16" t="s">
        <v>67</v>
      </c>
    </row>
    <row r="4" spans="1:5" ht="15.5">
      <c r="A4" s="17" t="s">
        <v>68</v>
      </c>
    </row>
    <row r="5" spans="1:5" ht="29">
      <c r="A5" s="18"/>
      <c r="B5" s="19" t="s">
        <v>69</v>
      </c>
      <c r="C5" s="19" t="s">
        <v>70</v>
      </c>
      <c r="D5" s="19" t="s">
        <v>71</v>
      </c>
      <c r="E5" s="19" t="s">
        <v>72</v>
      </c>
    </row>
    <row r="6" spans="1:5">
      <c r="A6" s="20" t="s">
        <v>73</v>
      </c>
      <c r="B6" s="21">
        <v>554.5</v>
      </c>
      <c r="C6" s="22">
        <v>0.1</v>
      </c>
      <c r="D6" s="23" t="s">
        <v>74</v>
      </c>
      <c r="E6" s="23" t="s">
        <v>75</v>
      </c>
    </row>
    <row r="7" spans="1:5">
      <c r="A7" s="20" t="s">
        <v>76</v>
      </c>
      <c r="B7" s="21">
        <v>241.714285714</v>
      </c>
      <c r="C7" s="22">
        <v>0.09</v>
      </c>
      <c r="D7" s="23" t="s">
        <v>77</v>
      </c>
      <c r="E7" s="23" t="s">
        <v>78</v>
      </c>
    </row>
    <row r="8" spans="1:5">
      <c r="A8" s="20" t="s">
        <v>79</v>
      </c>
      <c r="B8" s="21">
        <v>500.5</v>
      </c>
      <c r="C8" s="22">
        <v>0.2</v>
      </c>
      <c r="D8" s="23" t="s">
        <v>80</v>
      </c>
      <c r="E8" s="23" t="s">
        <v>81</v>
      </c>
    </row>
    <row r="9" spans="1:5">
      <c r="A9" s="20" t="s">
        <v>82</v>
      </c>
      <c r="B9" s="21">
        <v>269.85714285699999</v>
      </c>
      <c r="C9" s="22">
        <v>0.12</v>
      </c>
      <c r="D9" s="23" t="s">
        <v>83</v>
      </c>
      <c r="E9" s="23" t="s">
        <v>84</v>
      </c>
    </row>
    <row r="10" spans="1:5">
      <c r="A10" s="20" t="s">
        <v>85</v>
      </c>
      <c r="B10" s="21">
        <v>513.57142857099996</v>
      </c>
      <c r="C10" s="22">
        <v>0.22</v>
      </c>
      <c r="D10" s="23" t="s">
        <v>86</v>
      </c>
      <c r="E10" s="23" t="s">
        <v>87</v>
      </c>
    </row>
    <row r="11" spans="1:5">
      <c r="A11" s="20" t="s">
        <v>88</v>
      </c>
      <c r="B11" s="21">
        <v>897.10714285699999</v>
      </c>
      <c r="C11" s="22">
        <v>0.19</v>
      </c>
      <c r="D11" s="23" t="s">
        <v>89</v>
      </c>
      <c r="E11" s="23" t="s">
        <v>90</v>
      </c>
    </row>
    <row r="12" spans="1:5">
      <c r="A12" s="20" t="s">
        <v>91</v>
      </c>
      <c r="B12" s="21">
        <v>498.78571428599997</v>
      </c>
      <c r="C12" s="22">
        <v>0.15</v>
      </c>
      <c r="D12" s="23" t="s">
        <v>92</v>
      </c>
      <c r="E12" s="23" t="s">
        <v>93</v>
      </c>
    </row>
    <row r="13" spans="1:5">
      <c r="A13" s="20" t="s">
        <v>94</v>
      </c>
      <c r="B13" s="21">
        <v>1244.3214285700001</v>
      </c>
      <c r="C13" s="22">
        <v>0.14000000000000001</v>
      </c>
      <c r="D13" s="23" t="s">
        <v>95</v>
      </c>
      <c r="E13" s="23" t="s">
        <v>96</v>
      </c>
    </row>
    <row r="14" spans="1:5">
      <c r="A14" s="20" t="s">
        <v>97</v>
      </c>
      <c r="B14" s="21">
        <v>1406.53571429</v>
      </c>
      <c r="C14" s="22">
        <v>0.09</v>
      </c>
      <c r="D14" s="23" t="s">
        <v>98</v>
      </c>
      <c r="E14" s="23" t="s">
        <v>99</v>
      </c>
    </row>
    <row r="15" spans="1:5">
      <c r="A15" s="20" t="s">
        <v>100</v>
      </c>
      <c r="B15" s="21">
        <v>685.71428571399997</v>
      </c>
      <c r="C15" s="22">
        <v>0.12</v>
      </c>
      <c r="D15" s="23" t="s">
        <v>101</v>
      </c>
      <c r="E15" s="23" t="s">
        <v>102</v>
      </c>
    </row>
    <row r="16" spans="1:5">
      <c r="A16" s="20" t="s">
        <v>103</v>
      </c>
      <c r="B16" s="21">
        <v>575.21428571399997</v>
      </c>
      <c r="C16" s="22">
        <v>0.03</v>
      </c>
      <c r="D16" s="23" t="s">
        <v>104</v>
      </c>
      <c r="E16" s="23" t="s">
        <v>105</v>
      </c>
    </row>
    <row r="17" spans="1:5" ht="15" customHeight="1">
      <c r="A17" s="81" t="s">
        <v>106</v>
      </c>
      <c r="B17" s="23">
        <v>7388</v>
      </c>
      <c r="C17" s="82" t="s">
        <v>107</v>
      </c>
      <c r="D17" s="82" t="s">
        <v>108</v>
      </c>
      <c r="E17" s="82" t="s">
        <v>109</v>
      </c>
    </row>
    <row r="18" spans="1:5">
      <c r="A18" s="81"/>
      <c r="B18" s="23" t="s">
        <v>110</v>
      </c>
      <c r="C18" s="82"/>
      <c r="D18" s="82"/>
      <c r="E18" s="82"/>
    </row>
    <row r="19" spans="1:5" ht="15" customHeight="1">
      <c r="A19" s="81" t="s">
        <v>111</v>
      </c>
      <c r="B19" s="23">
        <v>20879</v>
      </c>
      <c r="C19" s="82" t="s">
        <v>112</v>
      </c>
      <c r="D19" s="82" t="s">
        <v>113</v>
      </c>
      <c r="E19" s="82" t="s">
        <v>114</v>
      </c>
    </row>
    <row r="20" spans="1:5">
      <c r="A20" s="81"/>
      <c r="B20" s="23" t="s">
        <v>115</v>
      </c>
      <c r="C20" s="82"/>
      <c r="D20" s="82"/>
      <c r="E20" s="82"/>
    </row>
  </sheetData>
  <mergeCells count="8">
    <mergeCell ref="A17:A18"/>
    <mergeCell ref="C17:C18"/>
    <mergeCell ref="D17:D18"/>
    <mergeCell ref="E17:E18"/>
    <mergeCell ref="A19:A20"/>
    <mergeCell ref="C19:C20"/>
    <mergeCell ref="D19:D20"/>
    <mergeCell ref="E19:E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B10" sqref="B10"/>
    </sheetView>
  </sheetViews>
  <sheetFormatPr defaultRowHeight="14.5"/>
  <cols>
    <col min="1" max="1" width="11.453125"/>
    <col min="2" max="2" width="79.81640625"/>
    <col min="3" max="3" width="22" customWidth="1"/>
    <col min="4" max="4" width="21.26953125"/>
    <col min="5" max="5" width="22"/>
    <col min="6" max="1024" width="8.54296875"/>
  </cols>
  <sheetData>
    <row r="1" spans="1:5">
      <c r="A1" s="24" t="s">
        <v>116</v>
      </c>
      <c r="B1" s="1"/>
      <c r="C1" s="1"/>
      <c r="D1" s="1"/>
      <c r="E1" s="1"/>
    </row>
    <row r="2" spans="1:5">
      <c r="A2" s="24" t="s">
        <v>117</v>
      </c>
      <c r="B2" s="1"/>
      <c r="C2" s="1"/>
      <c r="D2" s="1"/>
      <c r="E2" s="1"/>
    </row>
    <row r="3" spans="1:5">
      <c r="A3" s="24" t="s">
        <v>118</v>
      </c>
      <c r="B3" s="1"/>
      <c r="C3" s="1"/>
      <c r="D3" s="1"/>
      <c r="E3" s="1"/>
    </row>
    <row r="4" spans="1:5">
      <c r="A4" t="s">
        <v>119</v>
      </c>
    </row>
    <row r="5" spans="1:5">
      <c r="A5" s="24" t="s">
        <v>120</v>
      </c>
      <c r="B5" s="1"/>
      <c r="C5" s="1"/>
      <c r="D5" s="1"/>
      <c r="E5" s="1"/>
    </row>
    <row r="6" spans="1:5">
      <c r="A6" s="24" t="s">
        <v>318</v>
      </c>
      <c r="B6" s="1"/>
      <c r="C6" s="1"/>
      <c r="D6" s="1"/>
      <c r="E6" s="1"/>
    </row>
    <row r="7" spans="1:5">
      <c r="A7" s="24" t="s">
        <v>121</v>
      </c>
      <c r="B7" s="1"/>
      <c r="C7" s="1"/>
      <c r="D7" s="1"/>
      <c r="E7" s="1"/>
    </row>
    <row r="8" spans="1:5" s="26" customFormat="1" ht="15" customHeight="1">
      <c r="A8" s="25" t="s">
        <v>122</v>
      </c>
      <c r="B8" s="25" t="s">
        <v>123</v>
      </c>
      <c r="C8" s="83" t="s">
        <v>124</v>
      </c>
      <c r="D8" s="83"/>
      <c r="E8" s="83"/>
    </row>
    <row r="9" spans="1:5" s="14" customFormat="1" ht="36.75" customHeight="1">
      <c r="C9" s="27" t="s">
        <v>125</v>
      </c>
      <c r="D9" s="27" t="s">
        <v>319</v>
      </c>
      <c r="E9" s="27" t="s">
        <v>320</v>
      </c>
    </row>
    <row r="10" spans="1:5">
      <c r="A10" s="28" t="s">
        <v>126</v>
      </c>
      <c r="B10" s="1" t="s">
        <v>127</v>
      </c>
      <c r="C10" s="29">
        <v>100000</v>
      </c>
      <c r="D10" s="29">
        <f t="shared" ref="D10:D20" si="0">C10*6.8</f>
        <v>680000</v>
      </c>
      <c r="E10" s="29" t="s">
        <v>13</v>
      </c>
    </row>
    <row r="11" spans="1:5">
      <c r="A11" s="28" t="s">
        <v>128</v>
      </c>
      <c r="B11" t="s">
        <v>129</v>
      </c>
      <c r="C11" s="29">
        <v>254995</v>
      </c>
      <c r="D11" s="29">
        <f t="shared" si="0"/>
        <v>1733966</v>
      </c>
      <c r="E11" s="30">
        <v>2550</v>
      </c>
    </row>
    <row r="12" spans="1:5">
      <c r="A12" s="28" t="s">
        <v>130</v>
      </c>
      <c r="B12" t="s">
        <v>131</v>
      </c>
      <c r="C12" s="29">
        <v>163035</v>
      </c>
      <c r="D12" s="29">
        <f t="shared" si="0"/>
        <v>1108638</v>
      </c>
      <c r="E12" s="30">
        <v>1630</v>
      </c>
    </row>
    <row r="13" spans="1:5">
      <c r="A13" s="28" t="s">
        <v>132</v>
      </c>
      <c r="B13" t="s">
        <v>133</v>
      </c>
      <c r="C13" s="29">
        <v>279941</v>
      </c>
      <c r="D13" s="29">
        <f t="shared" si="0"/>
        <v>1903598.8</v>
      </c>
      <c r="E13" s="30">
        <v>2800</v>
      </c>
    </row>
    <row r="14" spans="1:5">
      <c r="A14" s="28" t="s">
        <v>134</v>
      </c>
      <c r="B14" s="31" t="s">
        <v>135</v>
      </c>
      <c r="C14" s="29">
        <v>153473</v>
      </c>
      <c r="D14" s="29">
        <f t="shared" si="0"/>
        <v>1043616.4</v>
      </c>
      <c r="E14" s="30">
        <v>1535</v>
      </c>
    </row>
    <row r="15" spans="1:5">
      <c r="A15" s="28" t="s">
        <v>136</v>
      </c>
      <c r="B15" s="31" t="s">
        <v>137</v>
      </c>
      <c r="C15" s="29">
        <v>149062</v>
      </c>
      <c r="D15" s="29">
        <f t="shared" si="0"/>
        <v>1013621.6</v>
      </c>
      <c r="E15" s="30">
        <v>1491</v>
      </c>
    </row>
    <row r="16" spans="1:5">
      <c r="A16" s="28" t="s">
        <v>138</v>
      </c>
      <c r="B16" s="31" t="s">
        <v>139</v>
      </c>
      <c r="C16" s="29">
        <v>337555</v>
      </c>
      <c r="D16" s="29">
        <f t="shared" si="0"/>
        <v>2295374</v>
      </c>
      <c r="E16" s="30">
        <v>3376</v>
      </c>
    </row>
    <row r="17" spans="1:5">
      <c r="A17" s="28" t="s">
        <v>140</v>
      </c>
      <c r="B17" t="s">
        <v>141</v>
      </c>
      <c r="C17" s="29">
        <v>268313</v>
      </c>
      <c r="D17" s="29">
        <f t="shared" si="0"/>
        <v>1824528.4</v>
      </c>
      <c r="E17" s="30">
        <v>2683</v>
      </c>
    </row>
    <row r="18" spans="1:5">
      <c r="A18" s="28" t="s">
        <v>142</v>
      </c>
      <c r="B18" s="31" t="s">
        <v>143</v>
      </c>
      <c r="C18" s="29">
        <v>475432</v>
      </c>
      <c r="D18" s="29">
        <f t="shared" si="0"/>
        <v>3232937.6</v>
      </c>
      <c r="E18" s="30">
        <v>4754</v>
      </c>
    </row>
    <row r="19" spans="1:5">
      <c r="A19" s="28" t="s">
        <v>144</v>
      </c>
      <c r="B19" s="31" t="s">
        <v>145</v>
      </c>
      <c r="C19" s="29">
        <v>144712</v>
      </c>
      <c r="D19" s="29">
        <f t="shared" si="0"/>
        <v>984041.6</v>
      </c>
      <c r="E19" s="30">
        <v>1447</v>
      </c>
    </row>
    <row r="20" spans="1:5">
      <c r="A20" s="28" t="s">
        <v>146</v>
      </c>
      <c r="B20" s="31" t="s">
        <v>147</v>
      </c>
      <c r="C20" s="29">
        <v>100000</v>
      </c>
      <c r="D20" s="29">
        <f t="shared" si="0"/>
        <v>680000</v>
      </c>
      <c r="E20" s="30" t="s">
        <v>13</v>
      </c>
    </row>
    <row r="21" spans="1:5">
      <c r="A21" s="28" t="s">
        <v>148</v>
      </c>
      <c r="B21" t="s">
        <v>149</v>
      </c>
      <c r="C21" s="30" t="s">
        <v>13</v>
      </c>
      <c r="D21" s="30" t="s">
        <v>13</v>
      </c>
      <c r="E21" s="30">
        <v>40403</v>
      </c>
    </row>
    <row r="22" spans="1:5">
      <c r="A22" s="28" t="s">
        <v>150</v>
      </c>
      <c r="B22" t="s">
        <v>151</v>
      </c>
      <c r="C22" s="30">
        <v>703388.5</v>
      </c>
      <c r="D22" s="30">
        <v>703388.5</v>
      </c>
      <c r="E22" s="30">
        <v>33369</v>
      </c>
    </row>
    <row r="23" spans="1:5">
      <c r="A23" s="28" t="s">
        <v>152</v>
      </c>
      <c r="B23" t="s">
        <v>153</v>
      </c>
      <c r="C23" s="30">
        <v>1343599.75</v>
      </c>
      <c r="D23" s="30">
        <v>1343599.75</v>
      </c>
      <c r="E23" s="30">
        <v>26967</v>
      </c>
    </row>
    <row r="24" spans="1:5">
      <c r="A24" s="28" t="s">
        <v>154</v>
      </c>
      <c r="B24" t="s">
        <v>155</v>
      </c>
      <c r="C24" s="30">
        <v>1540290</v>
      </c>
      <c r="D24" s="30">
        <v>1540290</v>
      </c>
      <c r="E24" s="30">
        <v>25000</v>
      </c>
    </row>
    <row r="25" spans="1:5">
      <c r="A25" s="28" t="s">
        <v>156</v>
      </c>
      <c r="B25" t="s">
        <v>157</v>
      </c>
      <c r="C25" s="30">
        <v>4600000</v>
      </c>
      <c r="D25" s="30">
        <v>4600000</v>
      </c>
      <c r="E25" s="30" t="s">
        <v>13</v>
      </c>
    </row>
    <row r="26" spans="1:5">
      <c r="A26" s="32" t="s">
        <v>158</v>
      </c>
      <c r="B26" t="s">
        <v>159</v>
      </c>
      <c r="C26" s="30">
        <v>12000</v>
      </c>
      <c r="D26" s="30">
        <v>12000</v>
      </c>
      <c r="E26" s="30">
        <v>40285</v>
      </c>
    </row>
    <row r="27" spans="1:5">
      <c r="A27" s="28" t="s">
        <v>160</v>
      </c>
      <c r="B27" t="s">
        <v>161</v>
      </c>
      <c r="C27" s="33">
        <v>4.9999999999999998E-7</v>
      </c>
      <c r="D27" s="33">
        <v>4.9999999999999998E-7</v>
      </c>
      <c r="E27" s="30">
        <v>4.9999999999999996E-5</v>
      </c>
    </row>
    <row r="28" spans="1:5">
      <c r="A28" s="28" t="s">
        <v>162</v>
      </c>
      <c r="B28" t="s">
        <v>163</v>
      </c>
      <c r="C28" s="33">
        <v>1.7999999999999999E-6</v>
      </c>
      <c r="D28" s="33">
        <v>1.7999999999999999E-6</v>
      </c>
      <c r="E28" s="30" t="s">
        <v>13</v>
      </c>
    </row>
    <row r="29" spans="1:5">
      <c r="A29" s="28" t="s">
        <v>164</v>
      </c>
      <c r="B29" t="s">
        <v>165</v>
      </c>
      <c r="C29" s="33">
        <v>2.3599999999999999E-6</v>
      </c>
      <c r="D29" s="33">
        <v>2.3599999999999999E-6</v>
      </c>
      <c r="E29" s="30">
        <v>2.3599999999999999E-4</v>
      </c>
    </row>
    <row r="30" spans="1:5">
      <c r="A30" s="28" t="s">
        <v>166</v>
      </c>
      <c r="B30" t="s">
        <v>167</v>
      </c>
      <c r="C30" s="30">
        <v>6E-9</v>
      </c>
      <c r="D30" s="30">
        <v>6E-9</v>
      </c>
      <c r="E30" s="30">
        <v>5.9999999999999997E-7</v>
      </c>
    </row>
  </sheetData>
  <mergeCells count="1">
    <mergeCell ref="C8:E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8" sqref="B8"/>
    </sheetView>
  </sheetViews>
  <sheetFormatPr defaultRowHeight="14.5"/>
  <cols>
    <col min="1" max="1025" width="8.54296875"/>
  </cols>
  <sheetData>
    <row r="1" spans="1:4">
      <c r="A1" t="s">
        <v>168</v>
      </c>
    </row>
    <row r="2" spans="1:4">
      <c r="A2" t="s">
        <v>169</v>
      </c>
    </row>
    <row r="3" spans="1:4">
      <c r="A3" t="s">
        <v>170</v>
      </c>
    </row>
    <row r="4" spans="1:4">
      <c r="A4" t="s">
        <v>171</v>
      </c>
    </row>
    <row r="5" spans="1:4">
      <c r="A5" t="s">
        <v>172</v>
      </c>
    </row>
    <row r="6" spans="1:4">
      <c r="A6" t="s">
        <v>173</v>
      </c>
    </row>
    <row r="8" spans="1:4">
      <c r="B8" s="84" t="s">
        <v>174</v>
      </c>
      <c r="C8" s="84"/>
      <c r="D8" s="84"/>
    </row>
    <row r="9" spans="1:4">
      <c r="B9" s="34" t="s">
        <v>175</v>
      </c>
      <c r="C9" s="34" t="s">
        <v>176</v>
      </c>
      <c r="D9" s="34" t="s">
        <v>177</v>
      </c>
    </row>
    <row r="10" spans="1:4">
      <c r="A10" t="s">
        <v>178</v>
      </c>
      <c r="B10" s="9">
        <v>918.81295539999996</v>
      </c>
      <c r="C10" s="9">
        <v>1074.451894</v>
      </c>
      <c r="D10" s="9">
        <v>131.802708</v>
      </c>
    </row>
    <row r="11" spans="1:4">
      <c r="A11" t="s">
        <v>179</v>
      </c>
      <c r="B11" s="9">
        <v>104.8800178</v>
      </c>
      <c r="C11" s="9">
        <v>138.67482820000001</v>
      </c>
      <c r="D11" s="9">
        <v>5.5781812000000199</v>
      </c>
    </row>
    <row r="12" spans="1:4">
      <c r="A12" t="s">
        <v>180</v>
      </c>
      <c r="B12" s="35" t="s">
        <v>181</v>
      </c>
      <c r="C12" s="35" t="s">
        <v>181</v>
      </c>
      <c r="D12" s="35" t="s">
        <v>181</v>
      </c>
    </row>
  </sheetData>
  <mergeCells count="1">
    <mergeCell ref="B8:D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J6" sqref="J6"/>
    </sheetView>
  </sheetViews>
  <sheetFormatPr defaultRowHeight="14.5"/>
  <cols>
    <col min="1" max="1" width="10.54296875"/>
    <col min="2" max="1025" width="8.54296875"/>
  </cols>
  <sheetData>
    <row r="1" spans="1:12">
      <c r="A1" t="s">
        <v>182</v>
      </c>
    </row>
    <row r="2" spans="1:12">
      <c r="A2" t="s">
        <v>183</v>
      </c>
    </row>
    <row r="3" spans="1:12">
      <c r="A3" t="s">
        <v>184</v>
      </c>
    </row>
    <row r="4" spans="1:12">
      <c r="A4" t="s">
        <v>185</v>
      </c>
    </row>
    <row r="6" spans="1:12">
      <c r="A6" s="2"/>
      <c r="B6" s="86" t="s">
        <v>186</v>
      </c>
      <c r="C6" s="86"/>
      <c r="D6" s="86" t="s">
        <v>187</v>
      </c>
      <c r="E6" s="86"/>
      <c r="F6" s="86" t="s">
        <v>188</v>
      </c>
      <c r="G6" s="86"/>
      <c r="H6" s="86" t="s">
        <v>189</v>
      </c>
      <c r="I6" s="86"/>
      <c r="J6" s="2" t="s">
        <v>190</v>
      </c>
      <c r="K6" s="2"/>
      <c r="L6" s="2"/>
    </row>
    <row r="7" spans="1:12">
      <c r="A7" s="2"/>
      <c r="B7" s="2" t="s">
        <v>191</v>
      </c>
      <c r="C7" s="2" t="s">
        <v>192</v>
      </c>
      <c r="D7" s="2" t="s">
        <v>191</v>
      </c>
      <c r="E7" s="2" t="s">
        <v>192</v>
      </c>
      <c r="F7" s="2" t="s">
        <v>191</v>
      </c>
      <c r="G7" s="2" t="s">
        <v>192</v>
      </c>
      <c r="H7" s="2" t="s">
        <v>191</v>
      </c>
      <c r="I7" s="2" t="s">
        <v>192</v>
      </c>
      <c r="J7" s="2" t="s">
        <v>193</v>
      </c>
      <c r="K7" s="2" t="s">
        <v>194</v>
      </c>
      <c r="L7" s="2" t="s">
        <v>195</v>
      </c>
    </row>
    <row r="8" spans="1:12">
      <c r="A8" s="85" t="s">
        <v>196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>
      <c r="A9" t="s">
        <v>197</v>
      </c>
      <c r="B9" s="9">
        <v>19.100000000000001</v>
      </c>
      <c r="C9" s="9">
        <v>1.6</v>
      </c>
      <c r="D9" s="9">
        <v>31.4</v>
      </c>
      <c r="E9" s="9">
        <v>3.9</v>
      </c>
      <c r="F9" s="9">
        <v>17.7</v>
      </c>
      <c r="G9" s="9">
        <v>2.9</v>
      </c>
      <c r="H9" s="9">
        <v>22</v>
      </c>
      <c r="I9" s="9">
        <v>2.4</v>
      </c>
      <c r="J9">
        <v>-2.3929999999999998</v>
      </c>
      <c r="K9">
        <v>1.7999999999999999E-2</v>
      </c>
      <c r="L9" t="s">
        <v>198</v>
      </c>
    </row>
    <row r="10" spans="1:12">
      <c r="A10" t="s">
        <v>199</v>
      </c>
      <c r="B10" s="9">
        <v>40.6</v>
      </c>
      <c r="C10" s="9">
        <v>16.100000000000001</v>
      </c>
      <c r="D10" s="9">
        <v>50.6</v>
      </c>
      <c r="E10" s="9">
        <v>25.3</v>
      </c>
      <c r="F10" s="9">
        <v>44.1</v>
      </c>
      <c r="G10" s="9">
        <v>15.7</v>
      </c>
      <c r="H10" s="9">
        <v>15.2</v>
      </c>
      <c r="I10" s="9">
        <v>7.6</v>
      </c>
      <c r="J10">
        <v>2.7919999999999998</v>
      </c>
      <c r="K10">
        <v>6.0000000000000001E-3</v>
      </c>
      <c r="L10" t="s">
        <v>200</v>
      </c>
    </row>
    <row r="11" spans="1:12">
      <c r="A11" t="s">
        <v>201</v>
      </c>
      <c r="B11" s="9">
        <v>17.3</v>
      </c>
      <c r="C11" s="9">
        <v>3</v>
      </c>
      <c r="D11" s="9">
        <v>23.5</v>
      </c>
      <c r="E11" s="9">
        <v>6.3</v>
      </c>
      <c r="F11" s="9">
        <v>13.3</v>
      </c>
      <c r="G11" s="9">
        <v>4.4000000000000004</v>
      </c>
      <c r="H11" s="9">
        <v>30.9</v>
      </c>
      <c r="I11" s="9">
        <v>5.9</v>
      </c>
      <c r="J11">
        <v>-3.1019999999999999</v>
      </c>
      <c r="K11">
        <v>2E-3</v>
      </c>
      <c r="L11" t="s">
        <v>198</v>
      </c>
    </row>
    <row r="12" spans="1:12">
      <c r="A12" s="85" t="s">
        <v>202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>
      <c r="A13" t="s">
        <v>197</v>
      </c>
      <c r="B13" s="9">
        <v>24.6</v>
      </c>
      <c r="C13" s="9">
        <v>2.1</v>
      </c>
      <c r="D13" s="9">
        <v>40.299999999999997</v>
      </c>
      <c r="E13" s="9">
        <v>4.8</v>
      </c>
      <c r="F13" s="9">
        <v>21.6</v>
      </c>
      <c r="G13" s="9">
        <v>3</v>
      </c>
      <c r="H13" s="9">
        <v>33.299999999999997</v>
      </c>
      <c r="I13" s="9">
        <v>4.4000000000000004</v>
      </c>
      <c r="J13">
        <v>-2.383</v>
      </c>
      <c r="K13" s="36">
        <v>1.9E-2</v>
      </c>
      <c r="L13" t="s">
        <v>198</v>
      </c>
    </row>
    <row r="14" spans="1:12">
      <c r="A14" t="s">
        <v>199</v>
      </c>
      <c r="B14" s="9">
        <v>39.1</v>
      </c>
      <c r="C14" s="9">
        <v>16.600000000000001</v>
      </c>
      <c r="D14" s="9">
        <v>44.9</v>
      </c>
      <c r="E14" s="9">
        <v>22.4</v>
      </c>
      <c r="F14" s="9">
        <v>31.2</v>
      </c>
      <c r="G14" s="9">
        <v>12.8</v>
      </c>
      <c r="H14" s="9">
        <v>11.7</v>
      </c>
      <c r="I14" s="9">
        <v>5.9</v>
      </c>
      <c r="J14">
        <v>1.8740000000000001</v>
      </c>
      <c r="K14" s="36">
        <v>6.3E-2</v>
      </c>
      <c r="L14" t="s">
        <v>200</v>
      </c>
    </row>
    <row r="15" spans="1:12">
      <c r="A15" t="s">
        <v>201</v>
      </c>
      <c r="B15" s="9">
        <v>12.4</v>
      </c>
      <c r="C15" s="9">
        <v>2.5</v>
      </c>
      <c r="D15" s="9">
        <v>16.7</v>
      </c>
      <c r="E15" s="9">
        <v>4.8</v>
      </c>
      <c r="F15" s="9">
        <v>9.4</v>
      </c>
      <c r="G15" s="9">
        <v>3.4</v>
      </c>
      <c r="H15" s="9">
        <v>19.2</v>
      </c>
      <c r="I15" s="9">
        <v>5</v>
      </c>
      <c r="J15">
        <v>-2.0739999999999998</v>
      </c>
      <c r="K15" s="36">
        <v>0.04</v>
      </c>
      <c r="L15" t="s">
        <v>198</v>
      </c>
    </row>
    <row r="16" spans="1:12">
      <c r="A16" s="85" t="s">
        <v>203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1:12">
      <c r="A17" t="s">
        <v>197</v>
      </c>
      <c r="B17" s="9">
        <v>25.3</v>
      </c>
      <c r="C17" s="9">
        <v>4.3</v>
      </c>
      <c r="D17" s="9">
        <v>31.3</v>
      </c>
      <c r="E17" s="9">
        <v>8.1999999999999993</v>
      </c>
      <c r="F17" s="9">
        <v>17.399999999999999</v>
      </c>
      <c r="G17" s="9">
        <v>4.9000000000000004</v>
      </c>
      <c r="H17" s="9">
        <v>48.7</v>
      </c>
      <c r="I17" s="9">
        <v>9</v>
      </c>
      <c r="J17">
        <v>-3.5059999999999998</v>
      </c>
      <c r="K17">
        <v>1E-3</v>
      </c>
      <c r="L17" t="s">
        <v>204</v>
      </c>
    </row>
    <row r="18" spans="1:12">
      <c r="A18" t="s">
        <v>199</v>
      </c>
      <c r="B18" s="9">
        <v>35.799999999999997</v>
      </c>
      <c r="C18" s="9">
        <v>22.1</v>
      </c>
      <c r="D18" s="9">
        <v>52.6</v>
      </c>
      <c r="E18" s="9">
        <v>26.4</v>
      </c>
      <c r="F18" s="9">
        <v>54.5</v>
      </c>
      <c r="G18" s="9">
        <v>11.9</v>
      </c>
      <c r="H18" s="9">
        <v>22.3</v>
      </c>
      <c r="I18" s="9">
        <v>10.7</v>
      </c>
      <c r="J18">
        <v>2.8319999999999999</v>
      </c>
      <c r="K18">
        <v>5.0000000000000001E-3</v>
      </c>
      <c r="L18" t="s">
        <v>200</v>
      </c>
    </row>
    <row r="19" spans="1:12">
      <c r="A19" t="s">
        <v>201</v>
      </c>
      <c r="B19" s="9">
        <v>23.5</v>
      </c>
      <c r="C19" s="9">
        <v>4.2</v>
      </c>
      <c r="D19" s="9">
        <v>27.7</v>
      </c>
      <c r="E19" s="9">
        <v>8.5</v>
      </c>
      <c r="F19" s="9">
        <v>15.2</v>
      </c>
      <c r="G19" s="9">
        <v>4.3</v>
      </c>
      <c r="H19" s="9">
        <v>49.1</v>
      </c>
      <c r="I19" s="9">
        <v>9</v>
      </c>
      <c r="J19">
        <v>-3.1840000000000002</v>
      </c>
      <c r="K19">
        <v>2E-3</v>
      </c>
      <c r="L19" t="s">
        <v>204</v>
      </c>
    </row>
  </sheetData>
  <mergeCells count="7">
    <mergeCell ref="A12:L12"/>
    <mergeCell ref="A16:L16"/>
    <mergeCell ref="B6:C6"/>
    <mergeCell ref="D6:E6"/>
    <mergeCell ref="F6:G6"/>
    <mergeCell ref="H6:I6"/>
    <mergeCell ref="A8:L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A2" sqref="A2"/>
    </sheetView>
  </sheetViews>
  <sheetFormatPr defaultRowHeight="14.5"/>
  <cols>
    <col min="1" max="1" width="17.7265625"/>
    <col min="2" max="2" width="8.54296875"/>
    <col min="3" max="3" width="7.26953125"/>
    <col min="4" max="4" width="7.54296875"/>
    <col min="5" max="1025" width="8.54296875"/>
  </cols>
  <sheetData>
    <row r="1" spans="1:12">
      <c r="A1" s="1" t="s">
        <v>205</v>
      </c>
      <c r="B1" s="1"/>
      <c r="C1" s="1"/>
      <c r="D1" s="1"/>
      <c r="E1" s="1"/>
      <c r="F1" s="1"/>
      <c r="G1" s="1"/>
      <c r="H1" s="1"/>
      <c r="I1" s="1"/>
    </row>
    <row r="2" spans="1:12">
      <c r="A2" s="1" t="s">
        <v>206</v>
      </c>
      <c r="B2" s="1"/>
      <c r="C2" s="1"/>
      <c r="D2" s="1"/>
      <c r="E2" s="1"/>
      <c r="F2" s="1"/>
      <c r="G2" s="1"/>
      <c r="H2" s="1"/>
      <c r="I2" s="1"/>
    </row>
    <row r="3" spans="1:12">
      <c r="A3" s="1" t="s">
        <v>207</v>
      </c>
      <c r="B3" s="1"/>
      <c r="C3" s="1"/>
      <c r="D3" s="1"/>
      <c r="E3" s="1"/>
      <c r="F3" s="1"/>
      <c r="G3" s="1"/>
      <c r="H3" s="1"/>
      <c r="I3" s="1"/>
    </row>
    <row r="4" spans="1:12">
      <c r="A4" s="1" t="s">
        <v>208</v>
      </c>
      <c r="B4" s="1"/>
      <c r="C4" s="1"/>
      <c r="D4" s="1"/>
      <c r="E4" s="1"/>
      <c r="F4" s="1"/>
      <c r="G4" s="1"/>
      <c r="H4" s="1"/>
      <c r="I4" s="1"/>
    </row>
    <row r="5" spans="1:12">
      <c r="A5" s="86" t="s">
        <v>209</v>
      </c>
      <c r="B5" s="86"/>
      <c r="C5" s="86"/>
      <c r="D5" s="86"/>
      <c r="E5" s="1"/>
      <c r="F5" s="1"/>
      <c r="G5" s="1"/>
      <c r="H5" s="1"/>
      <c r="I5" s="1"/>
    </row>
    <row r="6" spans="1:12">
      <c r="A6" s="1"/>
      <c r="B6" s="1" t="s">
        <v>50</v>
      </c>
      <c r="C6" s="1" t="s">
        <v>35</v>
      </c>
      <c r="D6" s="1" t="s">
        <v>18</v>
      </c>
      <c r="E6" s="1"/>
      <c r="F6" s="1"/>
      <c r="G6" s="1"/>
      <c r="H6" s="1"/>
      <c r="I6" s="1"/>
    </row>
    <row r="7" spans="1:12">
      <c r="A7" s="1" t="s">
        <v>210</v>
      </c>
      <c r="B7" s="1"/>
      <c r="C7" s="1">
        <v>61.5</v>
      </c>
      <c r="D7" s="1">
        <v>7.2</v>
      </c>
      <c r="E7" s="1"/>
      <c r="F7" s="1"/>
      <c r="G7" s="1"/>
      <c r="H7" s="1"/>
      <c r="I7" s="1"/>
    </row>
    <row r="8" spans="1:12">
      <c r="A8" s="1" t="s">
        <v>211</v>
      </c>
      <c r="B8" s="1">
        <v>61.5</v>
      </c>
      <c r="C8" s="1"/>
      <c r="D8" s="1">
        <v>7.7</v>
      </c>
      <c r="E8" s="1"/>
      <c r="F8" s="1"/>
      <c r="G8" s="1"/>
      <c r="H8" s="1"/>
      <c r="I8" s="1"/>
    </row>
    <row r="9" spans="1:12">
      <c r="A9" s="1" t="s">
        <v>212</v>
      </c>
      <c r="B9" s="1">
        <v>8.4</v>
      </c>
      <c r="C9" s="37">
        <v>9</v>
      </c>
      <c r="D9" s="1"/>
      <c r="E9" s="1"/>
      <c r="F9" s="1"/>
      <c r="G9" s="1"/>
      <c r="H9" s="1"/>
      <c r="I9" s="1"/>
    </row>
    <row r="10" spans="1:12">
      <c r="A10" s="86" t="s">
        <v>213</v>
      </c>
      <c r="B10" s="86"/>
      <c r="C10" s="86"/>
      <c r="D10" s="86"/>
      <c r="E10" s="1"/>
      <c r="F10" s="1"/>
      <c r="G10" s="1"/>
      <c r="H10" s="1"/>
      <c r="I10" s="1"/>
    </row>
    <row r="11" spans="1:12">
      <c r="A11" s="1"/>
      <c r="B11" s="1" t="s">
        <v>50</v>
      </c>
      <c r="C11" s="1" t="s">
        <v>35</v>
      </c>
      <c r="D11" s="1" t="s">
        <v>18</v>
      </c>
      <c r="E11" s="1"/>
      <c r="F11" s="1"/>
      <c r="G11" s="1"/>
      <c r="H11" s="1"/>
      <c r="I11" s="1"/>
    </row>
    <row r="12" spans="1:12">
      <c r="A12" s="1" t="s">
        <v>214</v>
      </c>
      <c r="B12" s="1"/>
      <c r="C12" s="1">
        <v>57.4</v>
      </c>
      <c r="D12" s="1">
        <v>5.8</v>
      </c>
      <c r="E12" s="1"/>
      <c r="F12" s="1"/>
      <c r="G12" s="1"/>
      <c r="H12" s="1"/>
      <c r="I12" s="1"/>
    </row>
    <row r="13" spans="1:12">
      <c r="A13" s="1" t="s">
        <v>215</v>
      </c>
      <c r="B13" s="37">
        <v>62</v>
      </c>
      <c r="C13" s="1"/>
      <c r="D13" s="1">
        <v>6.9</v>
      </c>
      <c r="E13" s="1"/>
      <c r="F13" s="1"/>
      <c r="G13" s="1"/>
      <c r="H13" s="1"/>
      <c r="I13" s="1"/>
    </row>
    <row r="14" spans="1:12">
      <c r="A14" s="1" t="s">
        <v>216</v>
      </c>
      <c r="B14" s="1">
        <v>7.7</v>
      </c>
      <c r="C14" s="1">
        <v>8.5</v>
      </c>
      <c r="D14" s="1"/>
      <c r="E14" s="1"/>
      <c r="F14" s="1"/>
      <c r="G14" s="1"/>
      <c r="H14" s="1"/>
      <c r="I14" s="1"/>
    </row>
    <row r="15" spans="1:12">
      <c r="A15" s="87" t="s">
        <v>217</v>
      </c>
      <c r="B15" s="87"/>
      <c r="C15" s="87"/>
      <c r="D15" s="87"/>
      <c r="E15" s="6"/>
      <c r="F15" s="6"/>
      <c r="G15" s="6"/>
      <c r="H15" s="6"/>
      <c r="I15" s="6"/>
      <c r="J15" s="6"/>
      <c r="K15" s="6"/>
    </row>
    <row r="16" spans="1:12">
      <c r="B16" s="1" t="s">
        <v>50</v>
      </c>
      <c r="C16" s="1" t="s">
        <v>35</v>
      </c>
      <c r="D16" s="1" t="s">
        <v>18</v>
      </c>
      <c r="E16" s="6"/>
      <c r="F16" s="6"/>
      <c r="G16" s="6"/>
      <c r="H16" s="6"/>
      <c r="I16" s="6"/>
      <c r="J16" s="5"/>
      <c r="K16" s="6"/>
      <c r="L16" s="6"/>
    </row>
    <row r="17" spans="1:12">
      <c r="A17" s="1" t="s">
        <v>50</v>
      </c>
      <c r="B17" s="38"/>
      <c r="C17" s="38">
        <v>51.5</v>
      </c>
      <c r="D17" s="38">
        <v>18.399999999999999</v>
      </c>
      <c r="E17" s="39"/>
      <c r="F17" s="39"/>
      <c r="G17" s="6"/>
      <c r="H17" s="6"/>
      <c r="I17" s="6"/>
      <c r="J17" s="6"/>
      <c r="K17" s="39"/>
      <c r="L17" s="39"/>
    </row>
    <row r="18" spans="1:12">
      <c r="A18" s="1" t="s">
        <v>35</v>
      </c>
      <c r="B18" s="40">
        <v>68</v>
      </c>
      <c r="C18" s="40"/>
      <c r="D18" s="38">
        <v>27.5</v>
      </c>
      <c r="E18" s="6"/>
      <c r="F18" s="39"/>
      <c r="G18" s="6"/>
      <c r="H18" s="6"/>
      <c r="I18" s="6"/>
      <c r="J18" s="39"/>
      <c r="K18" s="6"/>
      <c r="L18" s="39"/>
    </row>
    <row r="19" spans="1:12">
      <c r="A19" s="1" t="s">
        <v>18</v>
      </c>
      <c r="B19" s="40">
        <v>15.1</v>
      </c>
      <c r="C19" s="40">
        <v>18</v>
      </c>
      <c r="D19" s="38"/>
      <c r="E19" s="39"/>
      <c r="F19" s="6"/>
      <c r="G19" s="6"/>
      <c r="H19" s="6"/>
      <c r="I19" s="6"/>
      <c r="J19" s="39"/>
      <c r="K19" s="39"/>
      <c r="L19" s="6"/>
    </row>
  </sheetData>
  <mergeCells count="3">
    <mergeCell ref="A5:D5"/>
    <mergeCell ref="A10:D10"/>
    <mergeCell ref="A15:D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13"/>
  <sheetViews>
    <sheetView workbookViewId="0">
      <selection activeCell="C34" sqref="C34"/>
    </sheetView>
  </sheetViews>
  <sheetFormatPr defaultRowHeight="14.5"/>
  <cols>
    <col min="1" max="1" width="24.1796875" style="1"/>
    <col min="2" max="2" width="22.26953125" style="1"/>
    <col min="3" max="3" width="23.1796875" style="1"/>
    <col min="4" max="4" width="20.81640625" style="1"/>
    <col min="5" max="1025" width="9.1796875" style="1"/>
  </cols>
  <sheetData>
    <row r="1" spans="1:4">
      <c r="A1" s="24" t="s">
        <v>218</v>
      </c>
      <c r="B1"/>
      <c r="C1"/>
      <c r="D1"/>
    </row>
    <row r="2" spans="1:4">
      <c r="A2" t="s">
        <v>219</v>
      </c>
      <c r="B2"/>
      <c r="C2"/>
      <c r="D2"/>
    </row>
    <row r="3" spans="1:4">
      <c r="A3" s="1" t="s">
        <v>220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 ht="15.5">
      <c r="A6" s="41"/>
      <c r="B6" s="42" t="s">
        <v>221</v>
      </c>
      <c r="C6" s="42" t="s">
        <v>222</v>
      </c>
      <c r="D6" s="42" t="s">
        <v>223</v>
      </c>
    </row>
    <row r="7" spans="1:4" ht="15.75" customHeight="1">
      <c r="A7" s="88" t="s">
        <v>224</v>
      </c>
      <c r="B7" s="88"/>
      <c r="C7" s="88"/>
      <c r="D7" s="88"/>
    </row>
    <row r="8" spans="1:4" ht="15.5">
      <c r="A8" s="43" t="s">
        <v>225</v>
      </c>
      <c r="B8" s="44">
        <v>0.27900000000000003</v>
      </c>
      <c r="C8" s="45" t="s">
        <v>226</v>
      </c>
      <c r="D8" s="44">
        <v>0.23400000000000001</v>
      </c>
    </row>
    <row r="9" spans="1:4" ht="15.5">
      <c r="A9" s="43" t="s">
        <v>227</v>
      </c>
      <c r="B9" s="44">
        <v>0.27600000000000002</v>
      </c>
      <c r="C9" s="45" t="s">
        <v>228</v>
      </c>
      <c r="D9" s="44">
        <v>0.23300000000000001</v>
      </c>
    </row>
    <row r="10" spans="1:4" ht="31">
      <c r="A10" s="43" t="s">
        <v>229</v>
      </c>
      <c r="B10" s="44">
        <v>0.14299999999999999</v>
      </c>
      <c r="C10" s="45">
        <v>5.8000000000000003E-2</v>
      </c>
      <c r="D10" s="44">
        <v>0.105</v>
      </c>
    </row>
    <row r="11" spans="1:4" ht="15.75" customHeight="1">
      <c r="A11" s="88" t="s">
        <v>230</v>
      </c>
      <c r="B11" s="88"/>
      <c r="C11" s="88"/>
      <c r="D11" s="88"/>
    </row>
    <row r="12" spans="1:4" ht="15.5">
      <c r="A12" s="43" t="s">
        <v>225</v>
      </c>
      <c r="B12" s="44">
        <v>0.251</v>
      </c>
      <c r="C12" s="45" t="s">
        <v>231</v>
      </c>
      <c r="D12" s="44">
        <v>0.20699999999999999</v>
      </c>
    </row>
    <row r="13" spans="1:4" ht="15.5">
      <c r="A13" s="43" t="s">
        <v>227</v>
      </c>
      <c r="B13" s="44">
        <v>0.252</v>
      </c>
      <c r="C13" s="45" t="s">
        <v>232</v>
      </c>
      <c r="D13" s="44">
        <v>0.20499999999999999</v>
      </c>
    </row>
  </sheetData>
  <mergeCells count="2">
    <mergeCell ref="A7:D7"/>
    <mergeCell ref="A11:D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33"/>
  <sheetViews>
    <sheetView workbookViewId="0">
      <selection activeCell="A2" sqref="A2"/>
    </sheetView>
  </sheetViews>
  <sheetFormatPr defaultRowHeight="14.5"/>
  <cols>
    <col min="1" max="1" width="8.54296875"/>
    <col min="2" max="2" width="15.26953125"/>
    <col min="3" max="30" width="4.453125"/>
    <col min="31" max="1025" width="8.54296875"/>
  </cols>
  <sheetData>
    <row r="1" spans="1:30">
      <c r="A1" t="s">
        <v>233</v>
      </c>
    </row>
    <row r="2" spans="1:30">
      <c r="A2" t="s">
        <v>234</v>
      </c>
    </row>
    <row r="4" spans="1:30">
      <c r="C4" s="90" t="s">
        <v>18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 t="s">
        <v>35</v>
      </c>
      <c r="P4" s="91"/>
      <c r="Q4" s="91"/>
      <c r="R4" s="91"/>
      <c r="S4" s="91"/>
      <c r="T4" s="91"/>
      <c r="U4" s="91"/>
      <c r="V4" s="91"/>
      <c r="W4" s="92" t="s">
        <v>50</v>
      </c>
      <c r="X4" s="92"/>
      <c r="Y4" s="92"/>
      <c r="Z4" s="92"/>
      <c r="AA4" s="92"/>
      <c r="AB4" s="92"/>
      <c r="AC4" s="92"/>
      <c r="AD4" s="92"/>
    </row>
    <row r="5" spans="1:30" ht="76.5">
      <c r="C5" s="46" t="s">
        <v>17</v>
      </c>
      <c r="D5" s="46" t="s">
        <v>20</v>
      </c>
      <c r="E5" s="46" t="s">
        <v>21</v>
      </c>
      <c r="F5" s="46" t="s">
        <v>23</v>
      </c>
      <c r="G5" s="46" t="s">
        <v>25</v>
      </c>
      <c r="H5" s="46" t="s">
        <v>26</v>
      </c>
      <c r="I5" s="46" t="s">
        <v>27</v>
      </c>
      <c r="J5" s="46" t="s">
        <v>28</v>
      </c>
      <c r="K5" s="46" t="s">
        <v>29</v>
      </c>
      <c r="L5" s="46" t="s">
        <v>30</v>
      </c>
      <c r="M5" s="46" t="s">
        <v>31</v>
      </c>
      <c r="N5" s="46" t="s">
        <v>32</v>
      </c>
      <c r="O5" s="46" t="s">
        <v>37</v>
      </c>
      <c r="P5" s="46" t="s">
        <v>38</v>
      </c>
      <c r="Q5" s="46" t="s">
        <v>39</v>
      </c>
      <c r="R5" s="46" t="s">
        <v>42</v>
      </c>
      <c r="S5" s="46" t="s">
        <v>43</v>
      </c>
      <c r="T5" s="46" t="s">
        <v>44</v>
      </c>
      <c r="U5" s="46" t="s">
        <v>46</v>
      </c>
      <c r="V5" s="46" t="s">
        <v>47</v>
      </c>
      <c r="W5" s="46" t="s">
        <v>49</v>
      </c>
      <c r="X5" s="46" t="s">
        <v>52</v>
      </c>
      <c r="Y5" s="46" t="s">
        <v>53</v>
      </c>
      <c r="Z5" s="46" t="s">
        <v>57</v>
      </c>
      <c r="AA5" s="46" t="s">
        <v>58</v>
      </c>
      <c r="AB5" s="46" t="s">
        <v>59</v>
      </c>
      <c r="AC5" s="46" t="s">
        <v>61</v>
      </c>
      <c r="AD5" s="46" t="s">
        <v>62</v>
      </c>
    </row>
    <row r="6" spans="1:30">
      <c r="A6" s="93" t="s">
        <v>18</v>
      </c>
      <c r="B6" t="s">
        <v>17</v>
      </c>
      <c r="C6" s="47">
        <v>0</v>
      </c>
      <c r="D6" s="47">
        <v>6.12053358209E-2</v>
      </c>
      <c r="E6" s="47">
        <v>0.41384812949599997</v>
      </c>
      <c r="F6" s="47">
        <v>0.56390920312500004</v>
      </c>
      <c r="G6" s="47">
        <v>2.5738752066100001E-2</v>
      </c>
      <c r="H6" s="47">
        <v>8.2532287999999995E-2</v>
      </c>
      <c r="I6" s="47">
        <v>0.44733283582099997</v>
      </c>
      <c r="J6" s="47">
        <v>0.45328780000000002</v>
      </c>
      <c r="K6" s="47">
        <v>0.46775398449599997</v>
      </c>
      <c r="L6" s="47">
        <v>0.51219196093700003</v>
      </c>
      <c r="M6" s="47">
        <v>0.48619580000000001</v>
      </c>
      <c r="N6" s="47">
        <v>0.44588093984999999</v>
      </c>
      <c r="O6" s="47">
        <v>0.39953231944399997</v>
      </c>
      <c r="P6" s="47">
        <v>0.366811786207</v>
      </c>
      <c r="Q6" s="47">
        <v>0.29134807042299998</v>
      </c>
      <c r="R6" s="47">
        <v>0.347750647887</v>
      </c>
      <c r="S6" s="47">
        <v>0.35207987142899999</v>
      </c>
      <c r="T6" s="47">
        <v>0.39924264788699998</v>
      </c>
      <c r="U6" s="47">
        <v>0.312024333333</v>
      </c>
      <c r="V6" s="47">
        <v>0.320911377622</v>
      </c>
      <c r="W6" s="47">
        <v>0.56633687755100004</v>
      </c>
      <c r="X6" s="47">
        <v>0.54191602684600004</v>
      </c>
      <c r="Y6" s="47">
        <v>0.595223544828</v>
      </c>
      <c r="Z6" s="47">
        <v>0.52037951677899996</v>
      </c>
      <c r="AA6" s="47">
        <v>0.57182221768700003</v>
      </c>
      <c r="AB6" s="47">
        <v>0.57955074324300004</v>
      </c>
      <c r="AC6" s="47">
        <v>0.53552720945900001</v>
      </c>
      <c r="AD6" s="47">
        <v>0.563270979452</v>
      </c>
    </row>
    <row r="7" spans="1:30">
      <c r="A7" s="93"/>
      <c r="B7" t="s">
        <v>20</v>
      </c>
      <c r="C7" s="47">
        <v>0.16361154545500001</v>
      </c>
      <c r="D7" s="47">
        <v>0</v>
      </c>
      <c r="E7" s="47">
        <v>0.41231532374099999</v>
      </c>
      <c r="F7" s="47">
        <v>0.56192053488399996</v>
      </c>
      <c r="G7" s="47">
        <v>6.0431261904799999E-2</v>
      </c>
      <c r="H7" s="47">
        <v>1.30983583333E-2</v>
      </c>
      <c r="I7" s="47">
        <v>0.45545287121200001</v>
      </c>
      <c r="J7" s="47">
        <v>0.42879784444399999</v>
      </c>
      <c r="K7" s="47">
        <v>0.42824819565200001</v>
      </c>
      <c r="L7" s="47">
        <v>0.50868287596899997</v>
      </c>
      <c r="M7" s="47">
        <v>0.47936791729299999</v>
      </c>
      <c r="N7" s="47">
        <v>0.45355423134299999</v>
      </c>
      <c r="O7" s="47">
        <v>0.39750378723399998</v>
      </c>
      <c r="P7" s="47">
        <v>0.363622048611</v>
      </c>
      <c r="Q7" s="47">
        <v>0.282093546099</v>
      </c>
      <c r="R7" s="47">
        <v>0.34767462318800002</v>
      </c>
      <c r="S7" s="47">
        <v>0.34274724264700002</v>
      </c>
      <c r="T7" s="47">
        <v>0.38877752083299999</v>
      </c>
      <c r="U7" s="47">
        <v>0.30990417763200001</v>
      </c>
      <c r="V7" s="47">
        <v>0.30443177083299999</v>
      </c>
      <c r="W7" s="47">
        <v>0.53946676821200001</v>
      </c>
      <c r="X7" s="47">
        <v>0.52990309999999996</v>
      </c>
      <c r="Y7" s="47">
        <v>0.57964806164399996</v>
      </c>
      <c r="Z7" s="47">
        <v>0.50618339735100004</v>
      </c>
      <c r="AA7" s="47">
        <v>0.55738641216200002</v>
      </c>
      <c r="AB7" s="47">
        <v>0.56100879865800002</v>
      </c>
      <c r="AC7" s="47">
        <v>0.52566736486499999</v>
      </c>
      <c r="AD7" s="47">
        <v>0.55181178231299999</v>
      </c>
    </row>
    <row r="8" spans="1:30">
      <c r="A8" s="93"/>
      <c r="B8" t="s">
        <v>21</v>
      </c>
      <c r="C8" s="47">
        <v>0.49856509090899997</v>
      </c>
      <c r="D8" s="47">
        <v>0.422526727273</v>
      </c>
      <c r="E8" s="47">
        <v>0</v>
      </c>
      <c r="F8" s="47">
        <v>0.53855921093699999</v>
      </c>
      <c r="G8" s="47">
        <v>0.438199720588</v>
      </c>
      <c r="H8" s="47">
        <v>0.466400701493</v>
      </c>
      <c r="I8" s="47">
        <v>0.456246813433</v>
      </c>
      <c r="J8" s="47">
        <v>0.12426553125000001</v>
      </c>
      <c r="K8" s="47">
        <v>0.22729029838699999</v>
      </c>
      <c r="L8" s="47">
        <v>0.49794927131799999</v>
      </c>
      <c r="M8" s="47">
        <v>0.107479974359</v>
      </c>
      <c r="N8" s="47">
        <v>0.45366789629600002</v>
      </c>
      <c r="O8" s="47">
        <v>0.39784334013599998</v>
      </c>
      <c r="P8" s="47">
        <v>0.34934025850299999</v>
      </c>
      <c r="Q8" s="47">
        <v>0.259006894366</v>
      </c>
      <c r="R8" s="47">
        <v>0.32948307142900002</v>
      </c>
      <c r="S8" s="47">
        <v>0.32006434965000002</v>
      </c>
      <c r="T8" s="47">
        <v>0.37884460544199999</v>
      </c>
      <c r="U8" s="47">
        <v>0.31653642857100001</v>
      </c>
      <c r="V8" s="47">
        <v>0.28209355555600002</v>
      </c>
      <c r="W8" s="47">
        <v>0.45712509396000001</v>
      </c>
      <c r="X8" s="47">
        <v>0.43913648648600001</v>
      </c>
      <c r="Y8" s="47">
        <v>0.49120769444399998</v>
      </c>
      <c r="Z8" s="47">
        <v>0.41475269333300002</v>
      </c>
      <c r="AA8" s="47">
        <v>0.47198083561600002</v>
      </c>
      <c r="AB8" s="47">
        <v>0.47487909588999999</v>
      </c>
      <c r="AC8" s="47">
        <v>0.432315364865</v>
      </c>
      <c r="AD8" s="47">
        <v>0.46203215277800003</v>
      </c>
    </row>
    <row r="9" spans="1:30">
      <c r="A9" s="93"/>
      <c r="B9" t="s">
        <v>23</v>
      </c>
      <c r="C9" s="47">
        <v>0.615557272727</v>
      </c>
      <c r="D9" s="47">
        <v>0.51146345454499997</v>
      </c>
      <c r="E9" s="47">
        <v>0.56930272727300002</v>
      </c>
      <c r="F9" s="47">
        <v>0</v>
      </c>
      <c r="G9" s="47">
        <v>0.62139206837600003</v>
      </c>
      <c r="H9" s="47">
        <v>0.65010901724100001</v>
      </c>
      <c r="I9" s="47">
        <v>0.32740088659799998</v>
      </c>
      <c r="J9" s="47">
        <v>0.57670473770499997</v>
      </c>
      <c r="K9" s="47">
        <v>0.63995564705899999</v>
      </c>
      <c r="L9" s="47">
        <v>0.173127661972</v>
      </c>
      <c r="M9" s="47">
        <v>0.65040200892900002</v>
      </c>
      <c r="N9" s="47">
        <v>0.35140198947399998</v>
      </c>
      <c r="O9" s="47">
        <v>0.483414204545</v>
      </c>
      <c r="P9" s="47">
        <v>0.43718077205900002</v>
      </c>
      <c r="Q9" s="47">
        <v>0.41195449264700001</v>
      </c>
      <c r="R9" s="47">
        <v>0.47012882945700002</v>
      </c>
      <c r="S9" s="47">
        <v>0.46967944776100001</v>
      </c>
      <c r="T9" s="47">
        <v>0.47854010071899999</v>
      </c>
      <c r="U9" s="47">
        <v>0.399639357616</v>
      </c>
      <c r="V9" s="47">
        <v>0.42721483703699997</v>
      </c>
      <c r="W9" s="47">
        <v>0.64508008510600001</v>
      </c>
      <c r="X9" s="47">
        <v>0.64264166423400004</v>
      </c>
      <c r="Y9" s="47">
        <v>0.68930570072999997</v>
      </c>
      <c r="Z9" s="47">
        <v>0.61823887857100002</v>
      </c>
      <c r="AA9" s="47">
        <v>0.64912352857099997</v>
      </c>
      <c r="AB9" s="47">
        <v>0.66810066187100003</v>
      </c>
      <c r="AC9" s="47">
        <v>0.63225040287800005</v>
      </c>
      <c r="AD9" s="47">
        <v>0.661760883212</v>
      </c>
    </row>
    <row r="10" spans="1:30">
      <c r="A10" s="93"/>
      <c r="B10" t="s">
        <v>25</v>
      </c>
      <c r="C10" s="47">
        <v>5.6896272727300003E-2</v>
      </c>
      <c r="D10" s="47">
        <v>0.16679936363600001</v>
      </c>
      <c r="E10" s="47">
        <v>0.530916545455</v>
      </c>
      <c r="F10" s="47">
        <v>0.66797130000000005</v>
      </c>
      <c r="G10" s="47">
        <v>0</v>
      </c>
      <c r="H10" s="47">
        <v>8.7871542857099999E-2</v>
      </c>
      <c r="I10" s="47">
        <v>0.49165573809500002</v>
      </c>
      <c r="J10" s="47">
        <v>0.485123576</v>
      </c>
      <c r="K10" s="47">
        <v>0.49247181889800001</v>
      </c>
      <c r="L10" s="47">
        <v>0.55669377118600005</v>
      </c>
      <c r="M10" s="47">
        <v>0.522358225806</v>
      </c>
      <c r="N10" s="47">
        <v>0.48866199193499998</v>
      </c>
      <c r="O10" s="47">
        <v>0.42600130935300001</v>
      </c>
      <c r="P10" s="47">
        <v>0.388475422535</v>
      </c>
      <c r="Q10" s="47">
        <v>0.31313107142899999</v>
      </c>
      <c r="R10" s="47">
        <v>0.38273877205899998</v>
      </c>
      <c r="S10" s="47">
        <v>0.38025937037000002</v>
      </c>
      <c r="T10" s="47">
        <v>0.41683706383000002</v>
      </c>
      <c r="U10" s="47">
        <v>0.326928723684</v>
      </c>
      <c r="V10" s="47">
        <v>0.34046921276600001</v>
      </c>
      <c r="W10" s="47">
        <v>0.578719034247</v>
      </c>
      <c r="X10" s="47">
        <v>0.56149102054800004</v>
      </c>
      <c r="Y10" s="47">
        <v>0.62523152518000003</v>
      </c>
      <c r="Z10" s="47">
        <v>0.53049811409400005</v>
      </c>
      <c r="AA10" s="47">
        <v>0.58416078082199996</v>
      </c>
      <c r="AB10" s="47">
        <v>0.60528403496500005</v>
      </c>
      <c r="AC10" s="47">
        <v>0.559259244755</v>
      </c>
      <c r="AD10" s="47">
        <v>0.58620577464800006</v>
      </c>
    </row>
    <row r="11" spans="1:30">
      <c r="A11" s="93"/>
      <c r="B11" t="s">
        <v>26</v>
      </c>
      <c r="C11" s="47">
        <v>0.20427709090900001</v>
      </c>
      <c r="D11" s="47">
        <v>1.2689727272699999E-2</v>
      </c>
      <c r="E11" s="47">
        <v>0.45828045454499999</v>
      </c>
      <c r="F11" s="47">
        <v>0.59102089999999996</v>
      </c>
      <c r="G11" s="47">
        <v>0.21242340000000001</v>
      </c>
      <c r="H11" s="47">
        <v>0</v>
      </c>
      <c r="I11" s="47">
        <v>0.531527967213</v>
      </c>
      <c r="J11" s="47">
        <v>0.51602718032799999</v>
      </c>
      <c r="K11" s="47">
        <v>0.51437090322599999</v>
      </c>
      <c r="L11" s="47">
        <v>0.59703378260899997</v>
      </c>
      <c r="M11" s="47">
        <v>0.56011554471500002</v>
      </c>
      <c r="N11" s="47">
        <v>0.52447828225799997</v>
      </c>
      <c r="O11" s="47">
        <v>0.43332005035999999</v>
      </c>
      <c r="P11" s="47">
        <v>0.40357417857099998</v>
      </c>
      <c r="Q11" s="47">
        <v>0.32398156834500003</v>
      </c>
      <c r="R11" s="47">
        <v>0.393874933333</v>
      </c>
      <c r="S11" s="47">
        <v>0.38734760294100001</v>
      </c>
      <c r="T11" s="47">
        <v>0.42778243262400001</v>
      </c>
      <c r="U11" s="47">
        <v>0.33559238815800002</v>
      </c>
      <c r="V11" s="47">
        <v>0.34303993661999999</v>
      </c>
      <c r="W11" s="47">
        <v>0.57865635810799998</v>
      </c>
      <c r="X11" s="47">
        <v>0.56228928187899996</v>
      </c>
      <c r="Y11" s="47">
        <v>0.625060711268</v>
      </c>
      <c r="Z11" s="47">
        <v>0.53414774834400003</v>
      </c>
      <c r="AA11" s="47">
        <v>0.58999699319700005</v>
      </c>
      <c r="AB11" s="47">
        <v>0.60448984246600002</v>
      </c>
      <c r="AC11" s="47">
        <v>0.566866117241</v>
      </c>
      <c r="AD11" s="47">
        <v>0.59641513986000005</v>
      </c>
    </row>
    <row r="12" spans="1:30">
      <c r="A12" s="93"/>
      <c r="B12" t="s">
        <v>27</v>
      </c>
      <c r="C12" s="47">
        <v>0.49838054545499999</v>
      </c>
      <c r="D12" s="47">
        <v>0.37534290909099999</v>
      </c>
      <c r="E12" s="47">
        <v>0.476264363636</v>
      </c>
      <c r="F12" s="47">
        <v>0.35739888888900001</v>
      </c>
      <c r="G12" s="47">
        <v>0.54644400000000004</v>
      </c>
      <c r="H12" s="47">
        <v>0.4441387</v>
      </c>
      <c r="I12" s="47">
        <v>0</v>
      </c>
      <c r="J12" s="47">
        <v>0.48730652307700001</v>
      </c>
      <c r="K12" s="47">
        <v>0.52704784090900003</v>
      </c>
      <c r="L12" s="47">
        <v>0.26729947959200001</v>
      </c>
      <c r="M12" s="47">
        <v>0.54187356249999996</v>
      </c>
      <c r="N12" s="47">
        <v>5.2311551020399999E-2</v>
      </c>
      <c r="O12" s="47">
        <v>0.379930302158</v>
      </c>
      <c r="P12" s="47">
        <v>0.34419810219000002</v>
      </c>
      <c r="Q12" s="47">
        <v>0.30884868345299998</v>
      </c>
      <c r="R12" s="47">
        <v>0.36844468939399999</v>
      </c>
      <c r="S12" s="47">
        <v>0.36385162686599998</v>
      </c>
      <c r="T12" s="47">
        <v>0.38028472222199999</v>
      </c>
      <c r="U12" s="47">
        <v>0.29018327631599999</v>
      </c>
      <c r="V12" s="47">
        <v>0.32230668345300001</v>
      </c>
      <c r="W12" s="47">
        <v>0.56789450344799997</v>
      </c>
      <c r="X12" s="47">
        <v>0.56703620279699996</v>
      </c>
      <c r="Y12" s="47">
        <v>0.62982130935299996</v>
      </c>
      <c r="Z12" s="47">
        <v>0.54411365972199999</v>
      </c>
      <c r="AA12" s="47">
        <v>0.57266125517199995</v>
      </c>
      <c r="AB12" s="47">
        <v>0.58828654166700001</v>
      </c>
      <c r="AC12" s="47">
        <v>0.557854756944</v>
      </c>
      <c r="AD12" s="47">
        <v>0.59066461702100004</v>
      </c>
    </row>
    <row r="13" spans="1:30">
      <c r="A13" s="93"/>
      <c r="B13" t="s">
        <v>28</v>
      </c>
      <c r="C13" s="47">
        <v>0.54820309090899999</v>
      </c>
      <c r="D13" s="47">
        <v>0.47251545454499999</v>
      </c>
      <c r="E13" s="47">
        <v>0.22821390909100001</v>
      </c>
      <c r="F13" s="47">
        <v>0.61597309090899999</v>
      </c>
      <c r="G13" s="47">
        <v>0.56886927272700005</v>
      </c>
      <c r="H13" s="47">
        <v>0.507537272727</v>
      </c>
      <c r="I13" s="47">
        <v>0.50898109090900001</v>
      </c>
      <c r="J13" s="47">
        <v>0</v>
      </c>
      <c r="K13" s="47">
        <v>0.169521214286</v>
      </c>
      <c r="L13" s="47">
        <v>0.528311169355</v>
      </c>
      <c r="M13" s="47">
        <v>0.243676782609</v>
      </c>
      <c r="N13" s="47">
        <v>0.48935699230800001</v>
      </c>
      <c r="O13" s="47">
        <v>0.43136982758600001</v>
      </c>
      <c r="P13" s="47">
        <v>0.38387640689699998</v>
      </c>
      <c r="Q13" s="47">
        <v>0.29802162758599998</v>
      </c>
      <c r="R13" s="47">
        <v>0.36431465714299999</v>
      </c>
      <c r="S13" s="47">
        <v>0.35485559440600001</v>
      </c>
      <c r="T13" s="47">
        <v>0.42608041134800001</v>
      </c>
      <c r="U13" s="47">
        <v>0.35086442105299998</v>
      </c>
      <c r="V13" s="47">
        <v>0.32003505555599998</v>
      </c>
      <c r="W13" s="47">
        <v>0.51071738888899998</v>
      </c>
      <c r="X13" s="47">
        <v>0.498286120567</v>
      </c>
      <c r="Y13" s="47">
        <v>0.53571947517700003</v>
      </c>
      <c r="Z13" s="47">
        <v>0.46483292413799998</v>
      </c>
      <c r="AA13" s="47">
        <v>0.51404764827600002</v>
      </c>
      <c r="AB13" s="47">
        <v>0.51477489583299996</v>
      </c>
      <c r="AC13" s="47">
        <v>0.48031217361099998</v>
      </c>
      <c r="AD13" s="47">
        <v>0.50335662237800005</v>
      </c>
    </row>
    <row r="14" spans="1:30">
      <c r="A14" s="93"/>
      <c r="B14" t="s">
        <v>29</v>
      </c>
      <c r="C14" s="47">
        <v>0.56468290909100005</v>
      </c>
      <c r="D14" s="47">
        <v>0.47985945454500001</v>
      </c>
      <c r="E14" s="47">
        <v>0.21492018181799999</v>
      </c>
      <c r="F14" s="47">
        <v>0.62027572727299995</v>
      </c>
      <c r="G14" s="47">
        <v>0.59651972727299996</v>
      </c>
      <c r="H14" s="47">
        <v>0.51902463636399998</v>
      </c>
      <c r="I14" s="47">
        <v>0.517737</v>
      </c>
      <c r="J14" s="47">
        <v>0.27628681818200002</v>
      </c>
      <c r="K14" s="47">
        <v>0</v>
      </c>
      <c r="L14" s="47">
        <v>0.58056571311500005</v>
      </c>
      <c r="M14" s="47">
        <v>0.352687652174</v>
      </c>
      <c r="N14" s="47">
        <v>0.53248145312499995</v>
      </c>
      <c r="O14" s="47">
        <v>0.46740271527799998</v>
      </c>
      <c r="P14" s="47">
        <v>0.41086311111099999</v>
      </c>
      <c r="Q14" s="47">
        <v>0.32613141549300001</v>
      </c>
      <c r="R14" s="47">
        <v>0.40464857664199999</v>
      </c>
      <c r="S14" s="47">
        <v>0.38942384397200003</v>
      </c>
      <c r="T14" s="47">
        <v>0.46773204285699999</v>
      </c>
      <c r="U14" s="47">
        <v>0.37603073856199998</v>
      </c>
      <c r="V14" s="47">
        <v>0.35951887857100001</v>
      </c>
      <c r="W14" s="47">
        <v>0.53221161538499995</v>
      </c>
      <c r="X14" s="47">
        <v>0.52652108571400003</v>
      </c>
      <c r="Y14" s="47">
        <v>0.55341161702099995</v>
      </c>
      <c r="Z14" s="47">
        <v>0.48950175000000001</v>
      </c>
      <c r="AA14" s="47">
        <v>0.54645495744700001</v>
      </c>
      <c r="AB14" s="47">
        <v>0.54480146478900005</v>
      </c>
      <c r="AC14" s="47">
        <v>0.49966783098599998</v>
      </c>
      <c r="AD14" s="47">
        <v>0.52599401418400005</v>
      </c>
    </row>
    <row r="15" spans="1:30">
      <c r="A15" s="93"/>
      <c r="B15" t="s">
        <v>30</v>
      </c>
      <c r="C15" s="47">
        <v>0.604142818182</v>
      </c>
      <c r="D15" s="47">
        <v>0.49419990909099998</v>
      </c>
      <c r="E15" s="47">
        <v>0.56821290909099997</v>
      </c>
      <c r="F15" s="47">
        <v>0.18052090000000001</v>
      </c>
      <c r="G15" s="47">
        <v>0.60107481818200004</v>
      </c>
      <c r="H15" s="47">
        <v>0.51934318181799999</v>
      </c>
      <c r="I15" s="47">
        <v>0.30475170000000001</v>
      </c>
      <c r="J15" s="47">
        <v>0.62151909090900004</v>
      </c>
      <c r="K15" s="47">
        <v>0.61752863636400002</v>
      </c>
      <c r="L15" s="47">
        <v>0</v>
      </c>
      <c r="M15" s="47">
        <v>0.59146528448299995</v>
      </c>
      <c r="N15" s="47">
        <v>0.272549227723</v>
      </c>
      <c r="O15" s="47">
        <v>0.43648563432800003</v>
      </c>
      <c r="P15" s="47">
        <v>0.403412792593</v>
      </c>
      <c r="Q15" s="47">
        <v>0.37344672058799999</v>
      </c>
      <c r="R15" s="47">
        <v>0.43464933846199999</v>
      </c>
      <c r="S15" s="47">
        <v>0.43814291111100001</v>
      </c>
      <c r="T15" s="47">
        <v>0.438570179856</v>
      </c>
      <c r="U15" s="47">
        <v>0.359908664474</v>
      </c>
      <c r="V15" s="47">
        <v>0.39033672794099999</v>
      </c>
      <c r="W15" s="47">
        <v>0.61537933566400005</v>
      </c>
      <c r="X15" s="47">
        <v>0.60454125352099997</v>
      </c>
      <c r="Y15" s="47">
        <v>0.65574538129500004</v>
      </c>
      <c r="Z15" s="47">
        <v>0.58036588275900003</v>
      </c>
      <c r="AA15" s="47">
        <v>0.62157731914900005</v>
      </c>
      <c r="AB15" s="47">
        <v>0.62767724475499997</v>
      </c>
      <c r="AC15" s="47">
        <v>0.59535290209799996</v>
      </c>
      <c r="AD15" s="47">
        <v>0.62255119148899996</v>
      </c>
    </row>
    <row r="16" spans="1:30">
      <c r="A16" s="93"/>
      <c r="B16" t="s">
        <v>31</v>
      </c>
      <c r="C16" s="47">
        <v>0.57369918181799995</v>
      </c>
      <c r="D16" s="47">
        <v>0.47979009090899999</v>
      </c>
      <c r="E16" s="47">
        <v>9.3518727272699997E-2</v>
      </c>
      <c r="F16" s="47">
        <v>0.63653136363600005</v>
      </c>
      <c r="G16" s="47">
        <v>0.60811099999999996</v>
      </c>
      <c r="H16" s="47">
        <v>0.52417290909100001</v>
      </c>
      <c r="I16" s="47">
        <v>0.52087600000000001</v>
      </c>
      <c r="J16" s="47">
        <v>0.31905781818200002</v>
      </c>
      <c r="K16" s="47">
        <v>0.36455680000000001</v>
      </c>
      <c r="L16" s="47">
        <v>0.62256718181799997</v>
      </c>
      <c r="M16" s="47">
        <v>0</v>
      </c>
      <c r="N16" s="47">
        <v>0.55013879032299995</v>
      </c>
      <c r="O16" s="47">
        <v>0.46407537142900002</v>
      </c>
      <c r="P16" s="47">
        <v>0.41522221831</v>
      </c>
      <c r="Q16" s="47">
        <v>0.33058000724600001</v>
      </c>
      <c r="R16" s="47">
        <v>0.39853232089599999</v>
      </c>
      <c r="S16" s="47">
        <v>0.39453849640299998</v>
      </c>
      <c r="T16" s="47">
        <v>0.45166912766</v>
      </c>
      <c r="U16" s="47">
        <v>0.370247735099</v>
      </c>
      <c r="V16" s="47">
        <v>0.353980623188</v>
      </c>
      <c r="W16" s="47">
        <v>0.532719188811</v>
      </c>
      <c r="X16" s="47">
        <v>0.51724740000000002</v>
      </c>
      <c r="Y16" s="47">
        <v>0.57950439416099997</v>
      </c>
      <c r="Z16" s="47">
        <v>0.488342316901</v>
      </c>
      <c r="AA16" s="47">
        <v>0.54617303521100002</v>
      </c>
      <c r="AB16" s="47">
        <v>0.55716965714300004</v>
      </c>
      <c r="AC16" s="47">
        <v>0.50997434506999995</v>
      </c>
      <c r="AD16" s="47">
        <v>0.54520282608699999</v>
      </c>
    </row>
    <row r="17" spans="1:30">
      <c r="A17" s="93"/>
      <c r="B17" t="s">
        <v>32</v>
      </c>
      <c r="C17" s="47">
        <v>0.57387200000000005</v>
      </c>
      <c r="D17" s="47">
        <v>0.44407209090900002</v>
      </c>
      <c r="E17" s="47">
        <v>0.49672372727300002</v>
      </c>
      <c r="F17" s="47">
        <v>0.38988222222199997</v>
      </c>
      <c r="G17" s="47">
        <v>0.58454981818200002</v>
      </c>
      <c r="H17" s="47">
        <v>0.48624372727300003</v>
      </c>
      <c r="I17" s="47">
        <v>0.15977340000000001</v>
      </c>
      <c r="J17" s="47">
        <v>0.55057845454499998</v>
      </c>
      <c r="K17" s="47">
        <v>0.52722872727299996</v>
      </c>
      <c r="L17" s="47">
        <v>0.31459169999999997</v>
      </c>
      <c r="M17" s="47">
        <v>0.55416645454500002</v>
      </c>
      <c r="N17" s="47">
        <v>0</v>
      </c>
      <c r="O17" s="47">
        <v>0.39035877372299999</v>
      </c>
      <c r="P17" s="47">
        <v>0.35587895555600002</v>
      </c>
      <c r="Q17" s="47">
        <v>0.322052435714</v>
      </c>
      <c r="R17" s="47">
        <v>0.37405073134299999</v>
      </c>
      <c r="S17" s="47">
        <v>0.37618552941200001</v>
      </c>
      <c r="T17" s="47">
        <v>0.38658688811199998</v>
      </c>
      <c r="U17" s="47">
        <v>0.30679076821200002</v>
      </c>
      <c r="V17" s="47">
        <v>0.33903917142899997</v>
      </c>
      <c r="W17" s="47">
        <v>0.56936373469400003</v>
      </c>
      <c r="X17" s="47">
        <v>0.56413836551700003</v>
      </c>
      <c r="Y17" s="47">
        <v>0.61573503521100004</v>
      </c>
      <c r="Z17" s="47">
        <v>0.54709606896600005</v>
      </c>
      <c r="AA17" s="47">
        <v>0.57185876870700003</v>
      </c>
      <c r="AB17" s="47">
        <v>0.58994888275900004</v>
      </c>
      <c r="AC17" s="47">
        <v>0.55906266206900002</v>
      </c>
      <c r="AD17" s="47">
        <v>0.58605609790199997</v>
      </c>
    </row>
    <row r="18" spans="1:30">
      <c r="A18" s="94" t="s">
        <v>35</v>
      </c>
      <c r="B18" t="s">
        <v>37</v>
      </c>
      <c r="C18" s="47">
        <v>0.49315690909100002</v>
      </c>
      <c r="D18" s="47">
        <v>0.425229909091</v>
      </c>
      <c r="E18" s="47">
        <v>0.42409372727299999</v>
      </c>
      <c r="F18" s="47">
        <v>0.43115829999999999</v>
      </c>
      <c r="G18" s="47">
        <v>0.525256636364</v>
      </c>
      <c r="H18" s="47">
        <v>0.458232454545</v>
      </c>
      <c r="I18" s="47">
        <v>0.30499470000000001</v>
      </c>
      <c r="J18" s="47">
        <v>0.45821572727299997</v>
      </c>
      <c r="K18" s="47">
        <v>0.46061999999999997</v>
      </c>
      <c r="L18" s="47">
        <v>0.37581418181800003</v>
      </c>
      <c r="M18" s="47">
        <v>0.46529681818200003</v>
      </c>
      <c r="N18" s="47">
        <v>0.33537418181799999</v>
      </c>
      <c r="O18" s="47">
        <v>0</v>
      </c>
      <c r="P18" s="47">
        <v>7.2514471014499995E-2</v>
      </c>
      <c r="Q18" s="47">
        <v>0.26126185517200001</v>
      </c>
      <c r="R18" s="47">
        <v>0.30157368493199999</v>
      </c>
      <c r="S18" s="47">
        <v>0.30097446206900003</v>
      </c>
      <c r="T18" s="47">
        <v>4.3670678571400001E-2</v>
      </c>
      <c r="U18" s="47">
        <v>4.0519493333300002E-2</v>
      </c>
      <c r="V18" s="47">
        <v>0.27393108783800002</v>
      </c>
      <c r="W18" s="47">
        <v>0.53927002000000002</v>
      </c>
      <c r="X18" s="47">
        <v>0.53254312582800001</v>
      </c>
      <c r="Y18" s="47">
        <v>0.57053827152299996</v>
      </c>
      <c r="Z18" s="47">
        <v>0.51945536423799998</v>
      </c>
      <c r="AA18" s="47">
        <v>0.52055223333300005</v>
      </c>
      <c r="AB18" s="47">
        <v>0.55515667763200005</v>
      </c>
      <c r="AC18" s="47">
        <v>0.528375269737</v>
      </c>
      <c r="AD18" s="47">
        <v>0.54346601973700004</v>
      </c>
    </row>
    <row r="19" spans="1:30">
      <c r="A19" s="94"/>
      <c r="B19" t="s">
        <v>38</v>
      </c>
      <c r="C19" s="47">
        <v>0.44407627272700001</v>
      </c>
      <c r="D19" s="47">
        <v>0.36961063636399999</v>
      </c>
      <c r="E19" s="47">
        <v>0.37308200000000002</v>
      </c>
      <c r="F19" s="47">
        <v>0.32140918181799999</v>
      </c>
      <c r="G19" s="47">
        <v>0.46628436363600001</v>
      </c>
      <c r="H19" s="47">
        <v>0.39403572727300001</v>
      </c>
      <c r="I19" s="47">
        <v>0.21485618181800001</v>
      </c>
      <c r="J19" s="47">
        <v>0.42480499999999999</v>
      </c>
      <c r="K19" s="47">
        <v>0.434018272727</v>
      </c>
      <c r="L19" s="47">
        <v>0.30329499999999998</v>
      </c>
      <c r="M19" s="47">
        <v>0.40087427272699999</v>
      </c>
      <c r="N19" s="47">
        <v>0.245974</v>
      </c>
      <c r="O19" s="47">
        <v>7.4350727272700007E-2</v>
      </c>
      <c r="P19" s="47">
        <v>0</v>
      </c>
      <c r="Q19" s="47">
        <v>0.22503719310299999</v>
      </c>
      <c r="R19" s="47">
        <v>0.25798907042300001</v>
      </c>
      <c r="S19" s="47">
        <v>0.26932330555599998</v>
      </c>
      <c r="T19" s="47">
        <v>4.0301531468499997E-2</v>
      </c>
      <c r="U19" s="47">
        <v>8.3802622516600006E-2</v>
      </c>
      <c r="V19" s="47">
        <v>0.23669697931</v>
      </c>
      <c r="W19" s="47">
        <v>0.49065831125800002</v>
      </c>
      <c r="X19" s="47">
        <v>0.48306376315799998</v>
      </c>
      <c r="Y19" s="47">
        <v>0.52514970860900001</v>
      </c>
      <c r="Z19" s="47">
        <v>0.47814614473700001</v>
      </c>
      <c r="AA19" s="47">
        <v>0.47658047333300002</v>
      </c>
      <c r="AB19" s="47">
        <v>0.51554582894699996</v>
      </c>
      <c r="AC19" s="47">
        <v>0.494370309211</v>
      </c>
      <c r="AD19" s="47">
        <v>0.50561240131600005</v>
      </c>
    </row>
    <row r="20" spans="1:30">
      <c r="A20" s="94"/>
      <c r="B20" t="s">
        <v>39</v>
      </c>
      <c r="C20" s="47">
        <v>0.40590300000000001</v>
      </c>
      <c r="D20" s="47">
        <v>0.329305272727</v>
      </c>
      <c r="E20" s="47">
        <v>0.274679090909</v>
      </c>
      <c r="F20" s="47">
        <v>0.39529890909100002</v>
      </c>
      <c r="G20" s="47">
        <v>0.422182636364</v>
      </c>
      <c r="H20" s="47">
        <v>0.34719472727299999</v>
      </c>
      <c r="I20" s="47">
        <v>0.28157281818199997</v>
      </c>
      <c r="J20" s="47">
        <v>0.33716090909099999</v>
      </c>
      <c r="K20" s="47">
        <v>0.30896127272700002</v>
      </c>
      <c r="L20" s="47">
        <v>0.390589363636</v>
      </c>
      <c r="M20" s="47">
        <v>0.308512727273</v>
      </c>
      <c r="N20" s="47">
        <v>0.30322218181799998</v>
      </c>
      <c r="O20" s="47">
        <v>0.25082900000000002</v>
      </c>
      <c r="P20" s="47">
        <v>0.21057045454500001</v>
      </c>
      <c r="Q20" s="47">
        <v>0</v>
      </c>
      <c r="R20" s="47">
        <v>0.156933919708</v>
      </c>
      <c r="S20" s="47">
        <v>7.1883165467599999E-2</v>
      </c>
      <c r="T20" s="47">
        <v>0.24653380137</v>
      </c>
      <c r="U20" s="47">
        <v>0.203901784314</v>
      </c>
      <c r="V20" s="47">
        <v>0.11302247482</v>
      </c>
      <c r="W20" s="47">
        <v>0.42078785430499999</v>
      </c>
      <c r="X20" s="47">
        <v>0.40793280132499998</v>
      </c>
      <c r="Y20" s="47">
        <v>0.44435658940400002</v>
      </c>
      <c r="Z20" s="47">
        <v>0.40078914569500002</v>
      </c>
      <c r="AA20" s="47">
        <v>0.41540250331099998</v>
      </c>
      <c r="AB20" s="47">
        <v>0.426758164474</v>
      </c>
      <c r="AC20" s="47">
        <v>0.40475462499999998</v>
      </c>
      <c r="AD20" s="47">
        <v>0.41814709210500001</v>
      </c>
    </row>
    <row r="21" spans="1:30">
      <c r="A21" s="94"/>
      <c r="B21" t="s">
        <v>42</v>
      </c>
      <c r="C21" s="47">
        <v>0.41410390909099998</v>
      </c>
      <c r="D21" s="47">
        <v>0.31421927272700001</v>
      </c>
      <c r="E21" s="47">
        <v>0.37719200000000003</v>
      </c>
      <c r="F21" s="47">
        <v>0.43304554545500001</v>
      </c>
      <c r="G21" s="47">
        <v>0.41453754545499999</v>
      </c>
      <c r="H21" s="47">
        <v>0.33638672727300001</v>
      </c>
      <c r="I21" s="47">
        <v>0.28124318181800001</v>
      </c>
      <c r="J21" s="47">
        <v>0.429676</v>
      </c>
      <c r="K21" s="47">
        <v>0.43165818181799998</v>
      </c>
      <c r="L21" s="47">
        <v>0.42181800000000003</v>
      </c>
      <c r="M21" s="47">
        <v>0.42519663636400001</v>
      </c>
      <c r="N21" s="47">
        <v>0.35117745454499999</v>
      </c>
      <c r="O21" s="47">
        <v>0.25681436363600002</v>
      </c>
      <c r="P21" s="47">
        <v>0.22126518181800001</v>
      </c>
      <c r="Q21" s="47">
        <v>0.18755318181799999</v>
      </c>
      <c r="R21" s="47">
        <v>0</v>
      </c>
      <c r="S21" s="47">
        <v>0.18901569697000001</v>
      </c>
      <c r="T21" s="47">
        <v>0.28590140000000003</v>
      </c>
      <c r="U21" s="47">
        <v>0.236858568627</v>
      </c>
      <c r="V21" s="47">
        <v>5.5269235294100001E-2</v>
      </c>
      <c r="W21" s="47">
        <v>0.44316883673500002</v>
      </c>
      <c r="X21" s="47">
        <v>0.43954140972200001</v>
      </c>
      <c r="Y21" s="47">
        <v>0.484562795918</v>
      </c>
      <c r="Z21" s="47">
        <v>0.42646430137000002</v>
      </c>
      <c r="AA21" s="47">
        <v>0.43550180821899998</v>
      </c>
      <c r="AB21" s="47">
        <v>0.46695302702699998</v>
      </c>
      <c r="AC21" s="47">
        <v>0.44225841496599999</v>
      </c>
      <c r="AD21" s="47">
        <v>0.460380082192</v>
      </c>
    </row>
    <row r="22" spans="1:30">
      <c r="A22" s="94"/>
      <c r="B22" t="s">
        <v>43</v>
      </c>
      <c r="C22" s="47">
        <v>0.494159272727</v>
      </c>
      <c r="D22" s="47">
        <v>0.42106227272699998</v>
      </c>
      <c r="E22" s="47">
        <v>0.32103945454499999</v>
      </c>
      <c r="F22" s="47">
        <v>0.49215999999999999</v>
      </c>
      <c r="G22" s="47">
        <v>0.519201363636</v>
      </c>
      <c r="H22" s="47">
        <v>0.46058145454499999</v>
      </c>
      <c r="I22" s="47">
        <v>0.388355727273</v>
      </c>
      <c r="J22" s="47">
        <v>0.42461727272700001</v>
      </c>
      <c r="K22" s="47">
        <v>0.35807309090900002</v>
      </c>
      <c r="L22" s="47">
        <v>0.475268454545</v>
      </c>
      <c r="M22" s="47">
        <v>0.37481599999999998</v>
      </c>
      <c r="N22" s="47">
        <v>0.38433727272700002</v>
      </c>
      <c r="O22" s="47">
        <v>0.33215336363600001</v>
      </c>
      <c r="P22" s="47">
        <v>0.26865909090899998</v>
      </c>
      <c r="Q22" s="47">
        <v>9.5116818181799997E-2</v>
      </c>
      <c r="R22" s="47">
        <v>0.258012272727</v>
      </c>
      <c r="S22" s="47">
        <v>0</v>
      </c>
      <c r="T22" s="47">
        <v>0.29017146206900002</v>
      </c>
      <c r="U22" s="47">
        <v>0.243713236842</v>
      </c>
      <c r="V22" s="47">
        <v>0.147066460432</v>
      </c>
      <c r="W22" s="47">
        <v>0.46363051333299998</v>
      </c>
      <c r="X22" s="47">
        <v>0.46296943918900002</v>
      </c>
      <c r="Y22" s="47">
        <v>0.48979514864899998</v>
      </c>
      <c r="Z22" s="47">
        <v>0.44873008053699998</v>
      </c>
      <c r="AA22" s="47">
        <v>0.46157195945899998</v>
      </c>
      <c r="AB22" s="47">
        <v>0.46898850335600001</v>
      </c>
      <c r="AC22" s="47">
        <v>0.44685142281899998</v>
      </c>
      <c r="AD22" s="47">
        <v>0.467303340136</v>
      </c>
    </row>
    <row r="23" spans="1:30">
      <c r="A23" s="94"/>
      <c r="B23" t="s">
        <v>44</v>
      </c>
      <c r="C23" s="47">
        <v>0.45760327272700002</v>
      </c>
      <c r="D23" s="47">
        <v>0.39630799999999999</v>
      </c>
      <c r="E23" s="47">
        <v>0.39166118181800003</v>
      </c>
      <c r="F23" s="47">
        <v>0.40152272727299998</v>
      </c>
      <c r="G23" s="47">
        <v>0.479891272727</v>
      </c>
      <c r="H23" s="47">
        <v>0.41691163636400003</v>
      </c>
      <c r="I23" s="47">
        <v>0.29337245454499999</v>
      </c>
      <c r="J23" s="47">
        <v>0.42931327272699998</v>
      </c>
      <c r="K23" s="47">
        <v>0.44148163636400001</v>
      </c>
      <c r="L23" s="47">
        <v>0.38708136363599999</v>
      </c>
      <c r="M23" s="47">
        <v>0.43398409090899998</v>
      </c>
      <c r="N23" s="47">
        <v>0.32732045454499997</v>
      </c>
      <c r="O23" s="47">
        <v>5.8249181818199998E-2</v>
      </c>
      <c r="P23" s="47">
        <v>4.1271909090899998E-2</v>
      </c>
      <c r="Q23" s="47">
        <v>0.234703363636</v>
      </c>
      <c r="R23" s="47">
        <v>0.25918609090900002</v>
      </c>
      <c r="S23" s="47">
        <v>0.30797990909099998</v>
      </c>
      <c r="T23" s="47">
        <v>0</v>
      </c>
      <c r="U23" s="47">
        <v>6.6702565789499998E-2</v>
      </c>
      <c r="V23" s="47">
        <v>0.266149828767</v>
      </c>
      <c r="W23" s="47">
        <v>0.52653554666699998</v>
      </c>
      <c r="X23" s="47">
        <v>0.51538379470200002</v>
      </c>
      <c r="Y23" s="47">
        <v>0.56931110666700002</v>
      </c>
      <c r="Z23" s="47">
        <v>0.50638764900699995</v>
      </c>
      <c r="AA23" s="47">
        <v>0.51475317449699998</v>
      </c>
      <c r="AB23" s="47">
        <v>0.55003133552600003</v>
      </c>
      <c r="AC23" s="47">
        <v>0.52724178289500001</v>
      </c>
      <c r="AD23" s="47">
        <v>0.54170144078899995</v>
      </c>
    </row>
    <row r="24" spans="1:30">
      <c r="A24" s="94"/>
      <c r="B24" t="s">
        <v>46</v>
      </c>
      <c r="C24" s="47">
        <v>0.43885336363600003</v>
      </c>
      <c r="D24" s="47">
        <v>0.36547181818199997</v>
      </c>
      <c r="E24" s="47">
        <v>0.36549054545499998</v>
      </c>
      <c r="F24" s="47">
        <v>0.35630854545500001</v>
      </c>
      <c r="G24" s="47">
        <v>0.45688309090899998</v>
      </c>
      <c r="H24" s="47">
        <v>0.39019509090900001</v>
      </c>
      <c r="I24" s="47">
        <v>0.233641272727</v>
      </c>
      <c r="J24" s="47">
        <v>0.41034399999999999</v>
      </c>
      <c r="K24" s="47">
        <v>0.403558454545</v>
      </c>
      <c r="L24" s="47">
        <v>0.33818399999999998</v>
      </c>
      <c r="M24" s="47">
        <v>0.397932090909</v>
      </c>
      <c r="N24" s="47">
        <v>0.27517881818200002</v>
      </c>
      <c r="O24" s="47">
        <v>3.4046545454499998E-2</v>
      </c>
      <c r="P24" s="47">
        <v>7.9665454545500003E-2</v>
      </c>
      <c r="Q24" s="47">
        <v>0.21238236363599999</v>
      </c>
      <c r="R24" s="47">
        <v>0.22402890909100001</v>
      </c>
      <c r="S24" s="47">
        <v>0.26935490909100002</v>
      </c>
      <c r="T24" s="47">
        <v>8.5504272727300004E-2</v>
      </c>
      <c r="U24" s="47">
        <v>0</v>
      </c>
      <c r="V24" s="47">
        <v>0.21822193464100001</v>
      </c>
      <c r="W24" s="47">
        <v>0.431826302632</v>
      </c>
      <c r="X24" s="47">
        <v>0.42911898684200001</v>
      </c>
      <c r="Y24" s="47">
        <v>0.46224170394699998</v>
      </c>
      <c r="Z24" s="47">
        <v>0.4153075</v>
      </c>
      <c r="AA24" s="47">
        <v>0.421321177632</v>
      </c>
      <c r="AB24" s="47">
        <v>0.45065532236799999</v>
      </c>
      <c r="AC24" s="47">
        <v>0.42732678289499998</v>
      </c>
      <c r="AD24" s="47">
        <v>0.439706960526</v>
      </c>
    </row>
    <row r="25" spans="1:30">
      <c r="A25" s="94"/>
      <c r="B25" t="s">
        <v>47</v>
      </c>
      <c r="C25" s="47">
        <v>0.39854190909100001</v>
      </c>
      <c r="D25" s="47">
        <v>0.30283418181799998</v>
      </c>
      <c r="E25" s="47">
        <v>0.32635890909100002</v>
      </c>
      <c r="F25" s="47">
        <v>0.42674327272700002</v>
      </c>
      <c r="G25" s="47">
        <v>0.40369327272700001</v>
      </c>
      <c r="H25" s="47">
        <v>0.327960454545</v>
      </c>
      <c r="I25" s="47">
        <v>0.275552363636</v>
      </c>
      <c r="J25" s="47">
        <v>0.38605509090899998</v>
      </c>
      <c r="K25" s="47">
        <v>0.360750181818</v>
      </c>
      <c r="L25" s="47">
        <v>0.41874236363599998</v>
      </c>
      <c r="M25" s="47">
        <v>0.37537409090899998</v>
      </c>
      <c r="N25" s="47">
        <v>0.325851090909</v>
      </c>
      <c r="O25" s="47">
        <v>0.244878181818</v>
      </c>
      <c r="P25" s="47">
        <v>0.20207545454500001</v>
      </c>
      <c r="Q25" s="47">
        <v>0.14446763636400001</v>
      </c>
      <c r="R25" s="47">
        <v>3.1338999999999999E-2</v>
      </c>
      <c r="S25" s="47">
        <v>0.205269090909</v>
      </c>
      <c r="T25" s="47">
        <v>0.238434090909</v>
      </c>
      <c r="U25" s="47">
        <v>0.20908709090899999</v>
      </c>
      <c r="V25" s="47">
        <v>0</v>
      </c>
      <c r="W25" s="47">
        <v>0.41539111409399998</v>
      </c>
      <c r="X25" s="47">
        <v>0.406218195946</v>
      </c>
      <c r="Y25" s="47">
        <v>0.45393219727900003</v>
      </c>
      <c r="Z25" s="47">
        <v>0.397253783784</v>
      </c>
      <c r="AA25" s="47">
        <v>0.40493667114100002</v>
      </c>
      <c r="AB25" s="47">
        <v>0.43541292617400001</v>
      </c>
      <c r="AC25" s="47">
        <v>0.40732176666699998</v>
      </c>
      <c r="AD25" s="47">
        <v>0.42598841891900002</v>
      </c>
    </row>
    <row r="26" spans="1:30">
      <c r="A26" s="89" t="s">
        <v>50</v>
      </c>
      <c r="B26" t="s">
        <v>49</v>
      </c>
      <c r="C26" s="47">
        <v>0.53350972727299995</v>
      </c>
      <c r="D26" s="47">
        <v>0.45542809090899999</v>
      </c>
      <c r="E26" s="47">
        <v>0.329187090909</v>
      </c>
      <c r="F26" s="47">
        <v>0.53184063636400003</v>
      </c>
      <c r="G26" s="47">
        <v>0.55885363636399998</v>
      </c>
      <c r="H26" s="47">
        <v>0.493807</v>
      </c>
      <c r="I26" s="47">
        <v>0.436290818182</v>
      </c>
      <c r="J26" s="47">
        <v>0.43879181818200003</v>
      </c>
      <c r="K26" s="47">
        <v>0.401735090909</v>
      </c>
      <c r="L26" s="47">
        <v>0.51756318181799998</v>
      </c>
      <c r="M26" s="47">
        <v>0.38364999999999999</v>
      </c>
      <c r="N26" s="47">
        <v>0.42659672727300002</v>
      </c>
      <c r="O26" s="47">
        <v>0.34532936363599998</v>
      </c>
      <c r="P26" s="47">
        <v>0.27780672727299999</v>
      </c>
      <c r="Q26" s="47">
        <v>0.240905636364</v>
      </c>
      <c r="R26" s="47">
        <v>0.34424300000000002</v>
      </c>
      <c r="S26" s="47">
        <v>0.29802899999999999</v>
      </c>
      <c r="T26" s="47">
        <v>0.29576427272700001</v>
      </c>
      <c r="U26" s="47">
        <v>0.27686954545499998</v>
      </c>
      <c r="V26" s="47">
        <v>0.295551181818</v>
      </c>
      <c r="W26" s="47">
        <v>0</v>
      </c>
      <c r="X26" s="47">
        <v>3.2639829457400002E-2</v>
      </c>
      <c r="Y26" s="47">
        <v>0.13719695312499999</v>
      </c>
      <c r="Z26" s="47">
        <v>3.9392185185199997E-2</v>
      </c>
      <c r="AA26" s="47">
        <v>3.0121821705399999E-2</v>
      </c>
      <c r="AB26" s="47">
        <v>0.131528614815</v>
      </c>
      <c r="AC26" s="47">
        <v>0.100385882353</v>
      </c>
      <c r="AD26" s="47">
        <v>0.119439428571</v>
      </c>
    </row>
    <row r="27" spans="1:30">
      <c r="A27" s="89"/>
      <c r="B27" t="s">
        <v>52</v>
      </c>
      <c r="C27" s="47">
        <v>0.512658545455</v>
      </c>
      <c r="D27" s="47">
        <v>0.43190309090899998</v>
      </c>
      <c r="E27" s="47">
        <v>0.33146181818199999</v>
      </c>
      <c r="F27" s="47">
        <v>0.52486745454499995</v>
      </c>
      <c r="G27" s="47">
        <v>0.52820318181799997</v>
      </c>
      <c r="H27" s="47">
        <v>0.46655345454500002</v>
      </c>
      <c r="I27" s="47">
        <v>0.430674090909</v>
      </c>
      <c r="J27" s="47">
        <v>0.424522090909</v>
      </c>
      <c r="K27" s="47">
        <v>0.400886363636</v>
      </c>
      <c r="L27" s="47">
        <v>0.51168499999999995</v>
      </c>
      <c r="M27" s="47">
        <v>0.38718399999999997</v>
      </c>
      <c r="N27" s="47">
        <v>0.430767727273</v>
      </c>
      <c r="O27" s="47">
        <v>0.33444181818199997</v>
      </c>
      <c r="P27" s="47">
        <v>0.29509827272700001</v>
      </c>
      <c r="Q27" s="47">
        <v>0.249806</v>
      </c>
      <c r="R27" s="47">
        <v>0.34245290909100001</v>
      </c>
      <c r="S27" s="47">
        <v>0.32702436363600002</v>
      </c>
      <c r="T27" s="47">
        <v>0.30708281818200001</v>
      </c>
      <c r="U27" s="47">
        <v>0.28180127272700001</v>
      </c>
      <c r="V27" s="47">
        <v>0.297509363636</v>
      </c>
      <c r="W27" s="47">
        <v>4.5454090909099999E-2</v>
      </c>
      <c r="X27" s="47">
        <v>0</v>
      </c>
      <c r="Y27" s="47">
        <v>0.119152492308</v>
      </c>
      <c r="Z27" s="47">
        <v>1.6950127819500001E-2</v>
      </c>
      <c r="AA27" s="47">
        <v>5.9910096296300001E-2</v>
      </c>
      <c r="AB27" s="47">
        <v>0.112574360902</v>
      </c>
      <c r="AC27" s="47">
        <v>8.1739590909100004E-2</v>
      </c>
      <c r="AD27" s="47">
        <v>9.8216113636399996E-2</v>
      </c>
    </row>
    <row r="28" spans="1:30">
      <c r="A28" s="89"/>
      <c r="B28" t="s">
        <v>53</v>
      </c>
      <c r="C28" s="47">
        <v>0.62480090909099995</v>
      </c>
      <c r="D28" s="47">
        <v>0.53936890909099999</v>
      </c>
      <c r="E28" s="47">
        <v>0.45254572727300002</v>
      </c>
      <c r="F28" s="47">
        <v>0.66033790909099999</v>
      </c>
      <c r="G28" s="47">
        <v>0.65067990909100004</v>
      </c>
      <c r="H28" s="47">
        <v>0.585926545455</v>
      </c>
      <c r="I28" s="47">
        <v>0.56143345454500004</v>
      </c>
      <c r="J28" s="47">
        <v>0.58081309090900002</v>
      </c>
      <c r="K28" s="47">
        <v>0.59573710000000002</v>
      </c>
      <c r="L28" s="47">
        <v>0.64756090909099995</v>
      </c>
      <c r="M28" s="47">
        <v>0.57374899999999995</v>
      </c>
      <c r="N28" s="47">
        <v>0.55201027272699998</v>
      </c>
      <c r="O28" s="47">
        <v>0.45589509090899999</v>
      </c>
      <c r="P28" s="47">
        <v>0.39733036363599999</v>
      </c>
      <c r="Q28" s="47">
        <v>0.327446272727</v>
      </c>
      <c r="R28" s="47">
        <v>0.43960381818200001</v>
      </c>
      <c r="S28" s="47">
        <v>0.37412727272700003</v>
      </c>
      <c r="T28" s="47">
        <v>0.41225800000000001</v>
      </c>
      <c r="U28" s="47">
        <v>0.36593354545500001</v>
      </c>
      <c r="V28" s="47">
        <v>0.38248627272699998</v>
      </c>
      <c r="W28" s="47">
        <v>0.13747736363599999</v>
      </c>
      <c r="X28" s="47">
        <v>0.17024345454500001</v>
      </c>
      <c r="Y28" s="47">
        <v>0</v>
      </c>
      <c r="Z28" s="47">
        <v>0.100966075758</v>
      </c>
      <c r="AA28" s="47">
        <v>0.14549720610700001</v>
      </c>
      <c r="AB28" s="47">
        <v>8.1008155172399995E-2</v>
      </c>
      <c r="AC28" s="47">
        <v>5.0668504132199997E-2</v>
      </c>
      <c r="AD28" s="47">
        <v>3.6086293103400002E-2</v>
      </c>
    </row>
    <row r="29" spans="1:30">
      <c r="A29" s="89"/>
      <c r="B29" t="s">
        <v>57</v>
      </c>
      <c r="C29" s="47">
        <v>0.54059463636399996</v>
      </c>
      <c r="D29" s="47">
        <v>0.467999545455</v>
      </c>
      <c r="E29" s="47">
        <v>0.33504563636399998</v>
      </c>
      <c r="F29" s="47">
        <v>0.56219509090899999</v>
      </c>
      <c r="G29" s="47">
        <v>0.56829509090899999</v>
      </c>
      <c r="H29" s="47">
        <v>0.50897499999999996</v>
      </c>
      <c r="I29" s="47">
        <v>0.46887354545499998</v>
      </c>
      <c r="J29" s="47">
        <v>0.45436190909099999</v>
      </c>
      <c r="K29" s="47">
        <v>0.44958759999999998</v>
      </c>
      <c r="L29" s="47">
        <v>0.54620809090900002</v>
      </c>
      <c r="M29" s="47">
        <v>0.42807899999999999</v>
      </c>
      <c r="N29" s="47">
        <v>0.45059645454500002</v>
      </c>
      <c r="O29" s="47">
        <v>0.38037954545500002</v>
      </c>
      <c r="P29" s="47">
        <v>0.323170181818</v>
      </c>
      <c r="Q29" s="47">
        <v>0.26543181818200001</v>
      </c>
      <c r="R29" s="47">
        <v>0.377010818182</v>
      </c>
      <c r="S29" s="47">
        <v>0.31221045454500002</v>
      </c>
      <c r="T29" s="47">
        <v>0.326959</v>
      </c>
      <c r="U29" s="47">
        <v>0.30723118181800002</v>
      </c>
      <c r="V29" s="47">
        <v>0.32065090909100002</v>
      </c>
      <c r="W29" s="47">
        <v>4.3315363636399998E-2</v>
      </c>
      <c r="X29" s="47">
        <v>1.7052000000000001E-2</v>
      </c>
      <c r="Y29" s="47">
        <v>0.14968239999999999</v>
      </c>
      <c r="Z29" s="47">
        <v>0</v>
      </c>
      <c r="AA29" s="47">
        <v>6.4470521739100006E-2</v>
      </c>
      <c r="AB29" s="47">
        <v>0.104610789474</v>
      </c>
      <c r="AC29" s="47">
        <v>6.6937261193999995E-2</v>
      </c>
      <c r="AD29" s="47">
        <v>8.3297276119399993E-2</v>
      </c>
    </row>
    <row r="30" spans="1:30">
      <c r="A30" s="89"/>
      <c r="B30" t="s">
        <v>58</v>
      </c>
      <c r="C30" s="47">
        <v>0.54790445454500003</v>
      </c>
      <c r="D30" s="47">
        <v>0.46981054545500001</v>
      </c>
      <c r="E30" s="47">
        <v>0.36945181818200001</v>
      </c>
      <c r="F30" s="47">
        <v>0.55725454545499997</v>
      </c>
      <c r="G30" s="47">
        <v>0.57163690909099996</v>
      </c>
      <c r="H30" s="47">
        <v>0.50739918181800003</v>
      </c>
      <c r="I30" s="47">
        <v>0.46743536363600002</v>
      </c>
      <c r="J30" s="47">
        <v>0.46945136363599999</v>
      </c>
      <c r="K30" s="47">
        <v>0.43713800000000003</v>
      </c>
      <c r="L30" s="47">
        <v>0.54393527272700004</v>
      </c>
      <c r="M30" s="47">
        <v>0.430497363636</v>
      </c>
      <c r="N30" s="47">
        <v>0.46119427272699998</v>
      </c>
      <c r="O30" s="47">
        <v>0.37534581818200002</v>
      </c>
      <c r="P30" s="47">
        <v>0.31084072727299999</v>
      </c>
      <c r="Q30" s="47">
        <v>0.267706</v>
      </c>
      <c r="R30" s="47">
        <v>0.36814409090900002</v>
      </c>
      <c r="S30" s="47">
        <v>0.318543272727</v>
      </c>
      <c r="T30" s="47">
        <v>0.32336009090899998</v>
      </c>
      <c r="U30" s="47">
        <v>0.30177490909100002</v>
      </c>
      <c r="V30" s="47">
        <v>0.31447700000000001</v>
      </c>
      <c r="W30" s="47">
        <v>2.8437272727300001E-2</v>
      </c>
      <c r="X30" s="47">
        <v>6.23225454545E-2</v>
      </c>
      <c r="Y30" s="47">
        <v>0.17299181818199999</v>
      </c>
      <c r="Z30" s="47">
        <v>6.6539454545500004E-2</v>
      </c>
      <c r="AA30" s="47">
        <v>0</v>
      </c>
      <c r="AB30" s="47">
        <v>0.15106924242399999</v>
      </c>
      <c r="AC30" s="47">
        <v>0.118029112782</v>
      </c>
      <c r="AD30" s="47">
        <v>0.139719496124</v>
      </c>
    </row>
    <row r="31" spans="1:30">
      <c r="A31" s="89"/>
      <c r="B31" t="s">
        <v>59</v>
      </c>
      <c r="C31" s="47">
        <v>0.594642</v>
      </c>
      <c r="D31" s="47">
        <v>0.51214354545499996</v>
      </c>
      <c r="E31" s="47">
        <v>0.40982527272699998</v>
      </c>
      <c r="F31" s="47">
        <v>0.59994463636399997</v>
      </c>
      <c r="G31" s="47">
        <v>0.61507927272700003</v>
      </c>
      <c r="H31" s="47">
        <v>0.54803363636400004</v>
      </c>
      <c r="I31" s="47">
        <v>0.51563709090900001</v>
      </c>
      <c r="J31" s="47">
        <v>0.50884645454499999</v>
      </c>
      <c r="K31" s="47">
        <v>0.46192281818199998</v>
      </c>
      <c r="L31" s="47">
        <v>0.58177800000000002</v>
      </c>
      <c r="M31" s="47">
        <v>0.47686709090899998</v>
      </c>
      <c r="N31" s="47">
        <v>0.51537063636400005</v>
      </c>
      <c r="O31" s="47">
        <v>0.41855254545499998</v>
      </c>
      <c r="P31" s="47">
        <v>0.38375645454500001</v>
      </c>
      <c r="Q31" s="47">
        <v>0.29875645454499999</v>
      </c>
      <c r="R31" s="47">
        <v>0.41496163636400002</v>
      </c>
      <c r="S31" s="47">
        <v>0.35071463636400002</v>
      </c>
      <c r="T31" s="47">
        <v>0.39331700000000003</v>
      </c>
      <c r="U31" s="47">
        <v>0.33680845454500002</v>
      </c>
      <c r="V31" s="47">
        <v>0.357644272727</v>
      </c>
      <c r="W31" s="47">
        <v>0.12919036363600001</v>
      </c>
      <c r="X31" s="47">
        <v>0.130394181818</v>
      </c>
      <c r="Y31" s="47">
        <v>0.13315681818200001</v>
      </c>
      <c r="Z31" s="47">
        <v>0.111732727273</v>
      </c>
      <c r="AA31" s="47">
        <v>0.152633363636</v>
      </c>
      <c r="AB31" s="47">
        <v>0</v>
      </c>
      <c r="AC31" s="47">
        <v>3.9672188524599999E-2</v>
      </c>
      <c r="AD31" s="47">
        <v>4.18355508475E-2</v>
      </c>
    </row>
    <row r="32" spans="1:30">
      <c r="A32" s="89"/>
      <c r="B32" t="s">
        <v>61</v>
      </c>
      <c r="C32" s="47">
        <v>0.564790272727</v>
      </c>
      <c r="D32" s="47">
        <v>0.48538290909100001</v>
      </c>
      <c r="E32" s="47">
        <v>0.37518672727300001</v>
      </c>
      <c r="F32" s="47">
        <v>0.571303090909</v>
      </c>
      <c r="G32" s="47">
        <v>0.58319090909100002</v>
      </c>
      <c r="H32" s="47">
        <v>0.52324527272700005</v>
      </c>
      <c r="I32" s="47">
        <v>0.48544963636400001</v>
      </c>
      <c r="J32" s="47">
        <v>0.48717954545499997</v>
      </c>
      <c r="K32" s="47">
        <v>0.44335654545499997</v>
      </c>
      <c r="L32" s="47">
        <v>0.55657154545499998</v>
      </c>
      <c r="M32" s="47">
        <v>0.43629936363600003</v>
      </c>
      <c r="N32" s="47">
        <v>0.47060018181800001</v>
      </c>
      <c r="O32" s="47">
        <v>0.39230145454499998</v>
      </c>
      <c r="P32" s="47">
        <v>0.33171772727299997</v>
      </c>
      <c r="Q32" s="47">
        <v>0.27575072727299998</v>
      </c>
      <c r="R32" s="47">
        <v>0.38042500000000001</v>
      </c>
      <c r="S32" s="47">
        <v>0.32799536363600001</v>
      </c>
      <c r="T32" s="47">
        <v>0.34564572727300003</v>
      </c>
      <c r="U32" s="47">
        <v>0.31610581818200001</v>
      </c>
      <c r="V32" s="47">
        <v>0.33254854545500001</v>
      </c>
      <c r="W32" s="47">
        <v>7.8355636363600004E-2</v>
      </c>
      <c r="X32" s="47">
        <v>8.8036909090900006E-2</v>
      </c>
      <c r="Y32" s="47">
        <v>6.2952454545499997E-2</v>
      </c>
      <c r="Z32" s="47">
        <v>7.3194727272700003E-2</v>
      </c>
      <c r="AA32" s="47">
        <v>0.10873636363600001</v>
      </c>
      <c r="AB32" s="47">
        <v>4.3644181818199998E-2</v>
      </c>
      <c r="AC32" s="47">
        <v>0</v>
      </c>
      <c r="AD32" s="47">
        <v>1.3337785124000001E-2</v>
      </c>
    </row>
    <row r="33" spans="1:30">
      <c r="A33" s="89"/>
      <c r="B33" t="s">
        <v>62</v>
      </c>
      <c r="C33" s="47">
        <v>0.57261972727300003</v>
      </c>
      <c r="D33" s="47">
        <v>0.50096781818199998</v>
      </c>
      <c r="E33" s="47">
        <v>0.37990109090899998</v>
      </c>
      <c r="F33" s="47">
        <v>0.59485981818199996</v>
      </c>
      <c r="G33" s="47">
        <v>0.59477790909100003</v>
      </c>
      <c r="H33" s="47">
        <v>0.53883618181799997</v>
      </c>
      <c r="I33" s="47">
        <v>0.51086236363600002</v>
      </c>
      <c r="J33" s="47">
        <v>0.49475327272699998</v>
      </c>
      <c r="K33" s="47">
        <v>0.44936054545499998</v>
      </c>
      <c r="L33" s="47">
        <v>0.57744381818199997</v>
      </c>
      <c r="M33" s="47">
        <v>0.44556454545500002</v>
      </c>
      <c r="N33" s="47">
        <v>0.49201136363600001</v>
      </c>
      <c r="O33" s="47">
        <v>0.41417445454500001</v>
      </c>
      <c r="P33" s="47">
        <v>0.34480318181800002</v>
      </c>
      <c r="Q33" s="47">
        <v>0.29261563636400001</v>
      </c>
      <c r="R33" s="47">
        <v>0.40394336363599997</v>
      </c>
      <c r="S33" s="47">
        <v>0.34369436363599998</v>
      </c>
      <c r="T33" s="47">
        <v>0.35583345454499998</v>
      </c>
      <c r="U33" s="47">
        <v>0.335193909091</v>
      </c>
      <c r="V33" s="47">
        <v>0.35192490909099999</v>
      </c>
      <c r="W33" s="47">
        <v>7.9175818181800001E-2</v>
      </c>
      <c r="X33" s="47">
        <v>9.9460909090899996E-2</v>
      </c>
      <c r="Y33" s="47">
        <v>4.6027454545500002E-2</v>
      </c>
      <c r="Z33" s="47">
        <v>8.0962181818200002E-2</v>
      </c>
      <c r="AA33" s="47">
        <v>0.113222545455</v>
      </c>
      <c r="AB33" s="47">
        <v>5.0419727272699999E-2</v>
      </c>
      <c r="AC33" s="47">
        <v>1.3198181818200001E-2</v>
      </c>
      <c r="AD33" s="47">
        <v>0</v>
      </c>
    </row>
  </sheetData>
  <mergeCells count="6">
    <mergeCell ref="A26:A33"/>
    <mergeCell ref="C4:N4"/>
    <mergeCell ref="O4:V4"/>
    <mergeCell ref="W4:AD4"/>
    <mergeCell ref="A6:A17"/>
    <mergeCell ref="A18:A2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39"/>
  <sheetViews>
    <sheetView workbookViewId="0">
      <selection activeCell="A2" sqref="A2"/>
    </sheetView>
  </sheetViews>
  <sheetFormatPr defaultRowHeight="14.5"/>
  <cols>
    <col min="1" max="1" width="8.54296875"/>
    <col min="2" max="2" width="12.7265625"/>
    <col min="3" max="37" width="5.26953125"/>
    <col min="38" max="1025" width="8.54296875"/>
  </cols>
  <sheetData>
    <row r="1" spans="1:37">
      <c r="A1" t="s">
        <v>235</v>
      </c>
    </row>
    <row r="2" spans="1:37">
      <c r="A2" t="s">
        <v>236</v>
      </c>
    </row>
    <row r="3" spans="1:37">
      <c r="C3" s="90" t="s">
        <v>18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35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2" t="s">
        <v>50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</row>
    <row r="4" spans="1:37" ht="76.5">
      <c r="B4" s="48"/>
      <c r="C4" s="46" t="s">
        <v>17</v>
      </c>
      <c r="D4" s="46" t="s">
        <v>20</v>
      </c>
      <c r="E4" s="46" t="s">
        <v>21</v>
      </c>
      <c r="F4" s="46" t="s">
        <v>23</v>
      </c>
      <c r="G4" s="46" t="s">
        <v>25</v>
      </c>
      <c r="H4" s="46" t="s">
        <v>26</v>
      </c>
      <c r="I4" s="46" t="s">
        <v>27</v>
      </c>
      <c r="J4" s="46" t="s">
        <v>28</v>
      </c>
      <c r="K4" s="46" t="s">
        <v>29</v>
      </c>
      <c r="L4" s="46" t="s">
        <v>30</v>
      </c>
      <c r="M4" s="46" t="s">
        <v>31</v>
      </c>
      <c r="N4" s="46" t="s">
        <v>32</v>
      </c>
      <c r="O4" s="46" t="s">
        <v>34</v>
      </c>
      <c r="P4" s="46" t="s">
        <v>37</v>
      </c>
      <c r="Q4" s="46" t="s">
        <v>38</v>
      </c>
      <c r="R4" s="46" t="s">
        <v>39</v>
      </c>
      <c r="S4" s="46" t="s">
        <v>41</v>
      </c>
      <c r="T4" s="46" t="s">
        <v>42</v>
      </c>
      <c r="U4" s="46" t="s">
        <v>43</v>
      </c>
      <c r="V4" s="46" t="s">
        <v>44</v>
      </c>
      <c r="W4" s="46" t="s">
        <v>45</v>
      </c>
      <c r="X4" s="46" t="s">
        <v>46</v>
      </c>
      <c r="Y4" s="46" t="s">
        <v>47</v>
      </c>
      <c r="Z4" s="46" t="s">
        <v>49</v>
      </c>
      <c r="AA4" s="46" t="s">
        <v>52</v>
      </c>
      <c r="AB4" s="46" t="s">
        <v>53</v>
      </c>
      <c r="AC4" s="46" t="s">
        <v>237</v>
      </c>
      <c r="AD4" s="46" t="s">
        <v>238</v>
      </c>
      <c r="AE4" s="46" t="s">
        <v>56</v>
      </c>
      <c r="AF4" s="46" t="s">
        <v>57</v>
      </c>
      <c r="AG4" s="46" t="s">
        <v>58</v>
      </c>
      <c r="AH4" s="46" t="s">
        <v>59</v>
      </c>
      <c r="AI4" s="46" t="s">
        <v>60</v>
      </c>
      <c r="AJ4" s="46" t="s">
        <v>61</v>
      </c>
      <c r="AK4" s="46" t="s">
        <v>62</v>
      </c>
    </row>
    <row r="5" spans="1:37">
      <c r="A5" s="93" t="s">
        <v>18</v>
      </c>
      <c r="B5" s="5" t="s">
        <v>17</v>
      </c>
      <c r="C5" s="47">
        <v>0</v>
      </c>
      <c r="D5" s="47">
        <v>0.22692999999999999</v>
      </c>
      <c r="E5" s="47">
        <v>0.28216999999999998</v>
      </c>
      <c r="F5" s="47">
        <v>0.41305999999999998</v>
      </c>
      <c r="G5" s="47">
        <v>0.22222</v>
      </c>
      <c r="H5" s="47">
        <v>0.24748000000000001</v>
      </c>
      <c r="I5" s="47">
        <v>0.32257999999999998</v>
      </c>
      <c r="J5" s="47">
        <v>0.28414</v>
      </c>
      <c r="K5" s="47">
        <v>0.3755</v>
      </c>
      <c r="L5" s="47">
        <v>0.31491000000000002</v>
      </c>
      <c r="M5" s="47">
        <v>0.41236</v>
      </c>
      <c r="N5" s="47">
        <v>0.37569000000000002</v>
      </c>
      <c r="O5" s="47">
        <v>0.27464</v>
      </c>
      <c r="P5" s="47">
        <v>0.29337999999999997</v>
      </c>
      <c r="Q5" s="47">
        <v>0.26656999999999997</v>
      </c>
      <c r="R5" s="47">
        <v>0.27803</v>
      </c>
      <c r="S5" s="47">
        <v>0.27767999999999998</v>
      </c>
      <c r="T5" s="47">
        <v>0.26105</v>
      </c>
      <c r="U5" s="47">
        <v>0.28747</v>
      </c>
      <c r="V5" s="47">
        <v>0.29346</v>
      </c>
      <c r="W5" s="47">
        <v>0.29342000000000001</v>
      </c>
      <c r="X5" s="47">
        <v>0.28145999999999999</v>
      </c>
      <c r="Y5" s="47">
        <v>0.29453000000000001</v>
      </c>
      <c r="Z5" s="47">
        <v>0.24892</v>
      </c>
      <c r="AA5" s="47">
        <v>0.24456</v>
      </c>
      <c r="AB5" s="47">
        <v>0.23016</v>
      </c>
      <c r="AC5" s="47">
        <v>0.25524000000000002</v>
      </c>
      <c r="AD5" s="47">
        <v>0.27717000000000003</v>
      </c>
      <c r="AE5" s="47">
        <v>0.23361000000000001</v>
      </c>
      <c r="AF5" s="47">
        <v>0.19242999999999999</v>
      </c>
      <c r="AG5" s="47">
        <v>0.27444000000000002</v>
      </c>
      <c r="AH5" s="47">
        <v>0.31522</v>
      </c>
      <c r="AI5" s="47">
        <v>0.23169000000000001</v>
      </c>
      <c r="AJ5" s="47">
        <v>0.20565</v>
      </c>
      <c r="AK5" s="47">
        <v>0.21629999999999999</v>
      </c>
    </row>
    <row r="6" spans="1:37">
      <c r="A6" s="93"/>
      <c r="B6" s="5" t="s">
        <v>20</v>
      </c>
      <c r="C6" s="47">
        <v>0.21687000000000001</v>
      </c>
      <c r="D6" s="47">
        <v>0</v>
      </c>
      <c r="E6" s="47">
        <v>0.21718000000000001</v>
      </c>
      <c r="F6" s="47">
        <v>0.34997</v>
      </c>
      <c r="G6" s="47">
        <v>0.1646</v>
      </c>
      <c r="H6" s="47">
        <v>6.2399999999999997E-2</v>
      </c>
      <c r="I6" s="47">
        <v>0.27248</v>
      </c>
      <c r="J6" s="47">
        <v>0.21415000000000001</v>
      </c>
      <c r="K6" s="47">
        <v>0.30274000000000001</v>
      </c>
      <c r="L6" s="47">
        <v>0.24307999999999999</v>
      </c>
      <c r="M6" s="47">
        <v>0.36314999999999997</v>
      </c>
      <c r="N6" s="47">
        <v>0.32699</v>
      </c>
      <c r="O6" s="47">
        <v>0.23178000000000001</v>
      </c>
      <c r="P6" s="47">
        <v>0.25172</v>
      </c>
      <c r="Q6" s="47">
        <v>0.22570999999999999</v>
      </c>
      <c r="R6" s="47">
        <v>0.22120999999999999</v>
      </c>
      <c r="S6" s="47">
        <v>0.22936999999999999</v>
      </c>
      <c r="T6" s="47">
        <v>0.20050999999999999</v>
      </c>
      <c r="U6" s="47">
        <v>0.23963000000000001</v>
      </c>
      <c r="V6" s="47">
        <v>0.24682999999999999</v>
      </c>
      <c r="W6" s="47">
        <v>0.24138000000000001</v>
      </c>
      <c r="X6" s="47">
        <v>0.22536</v>
      </c>
      <c r="Y6" s="47">
        <v>0.24015</v>
      </c>
      <c r="Z6" s="47">
        <v>0.19416</v>
      </c>
      <c r="AA6" s="47">
        <v>0.19192000000000001</v>
      </c>
      <c r="AB6" s="47">
        <v>0.17587</v>
      </c>
      <c r="AC6" s="47">
        <v>0.19350999999999999</v>
      </c>
      <c r="AD6" s="47">
        <v>0.21243999999999999</v>
      </c>
      <c r="AE6" s="47">
        <v>0.17286000000000001</v>
      </c>
      <c r="AF6" s="47">
        <v>0.13397000000000001</v>
      </c>
      <c r="AG6" s="47">
        <v>0.21434</v>
      </c>
      <c r="AH6" s="47">
        <v>0.26336999999999999</v>
      </c>
      <c r="AI6" s="47">
        <v>0.17505000000000001</v>
      </c>
      <c r="AJ6" s="47">
        <v>0.15296000000000001</v>
      </c>
      <c r="AK6" s="47">
        <v>0.15121999999999999</v>
      </c>
    </row>
    <row r="7" spans="1:37">
      <c r="A7" s="93"/>
      <c r="B7" s="5" t="s">
        <v>21</v>
      </c>
      <c r="C7" s="47">
        <v>0.26601000000000002</v>
      </c>
      <c r="D7" s="47">
        <v>0.23064000000000001</v>
      </c>
      <c r="E7" s="47">
        <v>0</v>
      </c>
      <c r="F7" s="47">
        <v>0.29765999999999998</v>
      </c>
      <c r="G7" s="47">
        <v>0.23552000000000001</v>
      </c>
      <c r="H7" s="47">
        <v>0.28538000000000002</v>
      </c>
      <c r="I7" s="47">
        <v>0.21640999999999999</v>
      </c>
      <c r="J7" s="47">
        <v>0.14371999999999999</v>
      </c>
      <c r="K7" s="47">
        <v>0.27162999999999998</v>
      </c>
      <c r="L7" s="47">
        <v>0.22667000000000001</v>
      </c>
      <c r="M7" s="47">
        <v>0.24659</v>
      </c>
      <c r="N7" s="47">
        <v>0.27285999999999999</v>
      </c>
      <c r="O7" s="47">
        <v>0.20208000000000001</v>
      </c>
      <c r="P7" s="47">
        <v>0.21912999999999999</v>
      </c>
      <c r="Q7" s="47">
        <v>0.19408</v>
      </c>
      <c r="R7" s="47">
        <v>0.16947000000000001</v>
      </c>
      <c r="S7" s="47">
        <v>0.15894</v>
      </c>
      <c r="T7" s="47">
        <v>0.14749000000000001</v>
      </c>
      <c r="U7" s="47">
        <v>0.17509</v>
      </c>
      <c r="V7" s="47">
        <v>0.21421000000000001</v>
      </c>
      <c r="W7" s="47">
        <v>0.18789</v>
      </c>
      <c r="X7" s="47">
        <v>0.19894999999999999</v>
      </c>
      <c r="Y7" s="47">
        <v>0.18326999999999999</v>
      </c>
      <c r="Z7" s="47">
        <v>0.13161</v>
      </c>
      <c r="AA7" s="47">
        <v>0.13003999999999999</v>
      </c>
      <c r="AB7" s="47">
        <v>0.11840000000000001</v>
      </c>
      <c r="AC7" s="47">
        <v>0.13442999999999999</v>
      </c>
      <c r="AD7" s="47">
        <v>0.16175</v>
      </c>
      <c r="AE7" s="47">
        <v>0.12223000000000001</v>
      </c>
      <c r="AF7" s="47">
        <v>9.2130000000000004E-2</v>
      </c>
      <c r="AG7" s="47">
        <v>0.1522</v>
      </c>
      <c r="AH7" s="47">
        <v>0.20100999999999999</v>
      </c>
      <c r="AI7" s="47">
        <v>0.11763999999999999</v>
      </c>
      <c r="AJ7" s="47">
        <v>9.0929999999999997E-2</v>
      </c>
      <c r="AK7" s="47">
        <v>0.11046</v>
      </c>
    </row>
    <row r="8" spans="1:37">
      <c r="A8" s="93"/>
      <c r="B8" s="5" t="s">
        <v>23</v>
      </c>
      <c r="C8" s="47">
        <v>0.42607</v>
      </c>
      <c r="D8" s="47">
        <v>0.38395000000000001</v>
      </c>
      <c r="E8" s="47">
        <v>0.33476</v>
      </c>
      <c r="F8" s="47">
        <v>0</v>
      </c>
      <c r="G8" s="47">
        <v>0.37814999999999999</v>
      </c>
      <c r="H8" s="47">
        <v>0.42208000000000001</v>
      </c>
      <c r="I8" s="47">
        <v>0.33726</v>
      </c>
      <c r="J8" s="47">
        <v>0.30797000000000002</v>
      </c>
      <c r="K8" s="47">
        <v>0.42719000000000001</v>
      </c>
      <c r="L8" s="47">
        <v>0.25916</v>
      </c>
      <c r="M8" s="47">
        <v>0.44009999999999999</v>
      </c>
      <c r="N8" s="47">
        <v>0.39955000000000002</v>
      </c>
      <c r="O8" s="47">
        <v>0.30785000000000001</v>
      </c>
      <c r="P8" s="47">
        <v>0.32758999999999999</v>
      </c>
      <c r="Q8" s="47">
        <v>0.29054999999999997</v>
      </c>
      <c r="R8" s="47">
        <v>0.28522999999999998</v>
      </c>
      <c r="S8" s="47">
        <v>0.27578999999999998</v>
      </c>
      <c r="T8" s="47">
        <v>0.26001999999999997</v>
      </c>
      <c r="U8" s="47">
        <v>0.29651</v>
      </c>
      <c r="V8" s="47">
        <v>0.33689000000000002</v>
      </c>
      <c r="W8" s="47">
        <v>0.28877000000000003</v>
      </c>
      <c r="X8" s="47">
        <v>0.30467</v>
      </c>
      <c r="Y8" s="47">
        <v>0.29887000000000002</v>
      </c>
      <c r="Z8" s="47">
        <v>0.24911</v>
      </c>
      <c r="AA8" s="47">
        <v>0.24883</v>
      </c>
      <c r="AB8" s="47">
        <v>0.23044000000000001</v>
      </c>
      <c r="AC8" s="47">
        <v>0.27700999999999998</v>
      </c>
      <c r="AD8" s="47">
        <v>0.31126999999999999</v>
      </c>
      <c r="AE8" s="47">
        <v>0.24110000000000001</v>
      </c>
      <c r="AF8" s="47">
        <v>0.20463999999999999</v>
      </c>
      <c r="AG8" s="47">
        <v>0.26751999999999998</v>
      </c>
      <c r="AH8" s="47">
        <v>0.32779999999999998</v>
      </c>
      <c r="AI8" s="47">
        <v>0.23122000000000001</v>
      </c>
      <c r="AJ8" s="47">
        <v>0.20458000000000001</v>
      </c>
      <c r="AK8" s="47">
        <v>0.22927</v>
      </c>
    </row>
    <row r="9" spans="1:37">
      <c r="A9" s="93"/>
      <c r="B9" s="5" t="s">
        <v>25</v>
      </c>
      <c r="C9" s="47">
        <v>0.18942999999999999</v>
      </c>
      <c r="D9" s="47">
        <v>0.20802000000000001</v>
      </c>
      <c r="E9" s="47">
        <v>0.26018000000000002</v>
      </c>
      <c r="F9" s="47">
        <v>0.41194999999999998</v>
      </c>
      <c r="G9" s="47">
        <v>0</v>
      </c>
      <c r="H9" s="47">
        <v>0.19485</v>
      </c>
      <c r="I9" s="47">
        <v>0.29348000000000002</v>
      </c>
      <c r="J9" s="47">
        <v>0.23677000000000001</v>
      </c>
      <c r="K9" s="47">
        <v>0.33190999999999998</v>
      </c>
      <c r="L9" s="47">
        <v>0.27759</v>
      </c>
      <c r="M9" s="47">
        <v>0.38022</v>
      </c>
      <c r="N9" s="47">
        <v>0.34608</v>
      </c>
      <c r="O9" s="47">
        <v>0.24832000000000001</v>
      </c>
      <c r="P9" s="47">
        <v>0.26114999999999999</v>
      </c>
      <c r="Q9" s="47">
        <v>0.24138000000000001</v>
      </c>
      <c r="R9" s="47">
        <v>0.24104</v>
      </c>
      <c r="S9" s="47">
        <v>0.24127999999999999</v>
      </c>
      <c r="T9" s="47">
        <v>0.22295999999999999</v>
      </c>
      <c r="U9" s="47">
        <v>0.24767</v>
      </c>
      <c r="V9" s="47">
        <v>0.26267000000000001</v>
      </c>
      <c r="W9" s="47">
        <v>0.25940000000000002</v>
      </c>
      <c r="X9" s="47">
        <v>0.25095000000000001</v>
      </c>
      <c r="Y9" s="47">
        <v>0.26028000000000001</v>
      </c>
      <c r="Z9" s="47">
        <v>0.20845</v>
      </c>
      <c r="AA9" s="47">
        <v>0.20610000000000001</v>
      </c>
      <c r="AB9" s="47">
        <v>0.19378000000000001</v>
      </c>
      <c r="AC9" s="47">
        <v>0.21239</v>
      </c>
      <c r="AD9" s="47">
        <v>0.23699000000000001</v>
      </c>
      <c r="AE9" s="47">
        <v>0.18995000000000001</v>
      </c>
      <c r="AF9" s="47">
        <v>0.1532</v>
      </c>
      <c r="AG9" s="47">
        <v>0.23232</v>
      </c>
      <c r="AH9" s="47">
        <v>0.27905000000000002</v>
      </c>
      <c r="AI9" s="47">
        <v>0.19242000000000001</v>
      </c>
      <c r="AJ9" s="47">
        <v>0.16542000000000001</v>
      </c>
      <c r="AK9" s="47">
        <v>0.17155999999999999</v>
      </c>
    </row>
    <row r="10" spans="1:37">
      <c r="A10" s="93"/>
      <c r="B10" s="5" t="s">
        <v>26</v>
      </c>
      <c r="C10" s="47">
        <v>0.23702999999999999</v>
      </c>
      <c r="D10" s="47">
        <v>3.6540000000000003E-2</v>
      </c>
      <c r="E10" s="47">
        <v>0.28845999999999999</v>
      </c>
      <c r="F10" s="47">
        <v>0.43209999999999998</v>
      </c>
      <c r="G10" s="47">
        <v>0.21962000000000001</v>
      </c>
      <c r="H10" s="47">
        <v>0</v>
      </c>
      <c r="I10" s="47">
        <v>0.32722000000000001</v>
      </c>
      <c r="J10" s="47">
        <v>0.27660000000000001</v>
      </c>
      <c r="K10" s="47">
        <v>0.36171999999999999</v>
      </c>
      <c r="L10" s="47">
        <v>0.30909999999999999</v>
      </c>
      <c r="M10" s="47">
        <v>0.42629</v>
      </c>
      <c r="N10" s="47">
        <v>0.38267000000000001</v>
      </c>
      <c r="O10" s="47">
        <v>0.27302999999999999</v>
      </c>
      <c r="P10" s="47">
        <v>0.29138999999999998</v>
      </c>
      <c r="Q10" s="47">
        <v>0.26690000000000003</v>
      </c>
      <c r="R10" s="47">
        <v>0.28360000000000002</v>
      </c>
      <c r="S10" s="47">
        <v>0.28588000000000002</v>
      </c>
      <c r="T10" s="47">
        <v>0.26261000000000001</v>
      </c>
      <c r="U10" s="47">
        <v>0.28814000000000001</v>
      </c>
      <c r="V10" s="47">
        <v>0.28759000000000001</v>
      </c>
      <c r="W10" s="47">
        <v>0.29781000000000002</v>
      </c>
      <c r="X10" s="47">
        <v>0.27555000000000002</v>
      </c>
      <c r="Y10" s="47">
        <v>0.30159999999999998</v>
      </c>
      <c r="Z10" s="47">
        <v>0.25081999999999999</v>
      </c>
      <c r="AA10" s="47">
        <v>0.2462</v>
      </c>
      <c r="AB10" s="47">
        <v>0.23486000000000001</v>
      </c>
      <c r="AC10" s="47">
        <v>0.25385999999999997</v>
      </c>
      <c r="AD10" s="47">
        <v>0.27622999999999998</v>
      </c>
      <c r="AE10" s="47">
        <v>0.22484000000000001</v>
      </c>
      <c r="AF10" s="47">
        <v>0.1832</v>
      </c>
      <c r="AG10" s="47">
        <v>0.27598</v>
      </c>
      <c r="AH10" s="47">
        <v>0.31947999999999999</v>
      </c>
      <c r="AI10" s="47">
        <v>0.23188</v>
      </c>
      <c r="AJ10" s="47">
        <v>0.20497000000000001</v>
      </c>
      <c r="AK10" s="47">
        <v>0.20080999999999999</v>
      </c>
    </row>
    <row r="11" spans="1:37">
      <c r="A11" s="93"/>
      <c r="B11" s="5" t="s">
        <v>27</v>
      </c>
      <c r="C11" s="47">
        <v>0.30110999999999999</v>
      </c>
      <c r="D11" s="47">
        <v>0.28248000000000001</v>
      </c>
      <c r="E11" s="47">
        <v>0.21568000000000001</v>
      </c>
      <c r="F11" s="47">
        <v>0.37224000000000002</v>
      </c>
      <c r="G11" s="47">
        <v>0.28421999999999997</v>
      </c>
      <c r="H11" s="47">
        <v>0.32684000000000002</v>
      </c>
      <c r="I11" s="47">
        <v>0</v>
      </c>
      <c r="J11" s="47">
        <v>0.22989999999999999</v>
      </c>
      <c r="K11" s="47">
        <v>0.32373000000000002</v>
      </c>
      <c r="L11" s="47">
        <v>0.25588</v>
      </c>
      <c r="M11" s="47">
        <v>0.33707999999999999</v>
      </c>
      <c r="N11" s="47">
        <v>0.15515000000000001</v>
      </c>
      <c r="O11" s="47">
        <v>0.21629000000000001</v>
      </c>
      <c r="P11" s="47">
        <v>0.24410000000000001</v>
      </c>
      <c r="Q11" s="47">
        <v>0.20580999999999999</v>
      </c>
      <c r="R11" s="47">
        <v>0.21554999999999999</v>
      </c>
      <c r="S11" s="47">
        <v>0.20638000000000001</v>
      </c>
      <c r="T11" s="47">
        <v>0.17954999999999999</v>
      </c>
      <c r="U11" s="47">
        <v>0.22327</v>
      </c>
      <c r="V11" s="47">
        <v>0.23533999999999999</v>
      </c>
      <c r="W11" s="47">
        <v>0.22241</v>
      </c>
      <c r="X11" s="47">
        <v>0.22428999999999999</v>
      </c>
      <c r="Y11" s="47">
        <v>0.20452999999999999</v>
      </c>
      <c r="Z11" s="47">
        <v>0.18495</v>
      </c>
      <c r="AA11" s="47">
        <v>0.18451999999999999</v>
      </c>
      <c r="AB11" s="47">
        <v>0.16789000000000001</v>
      </c>
      <c r="AC11" s="47">
        <v>0.19411</v>
      </c>
      <c r="AD11" s="47">
        <v>0.18784000000000001</v>
      </c>
      <c r="AE11" s="47">
        <v>0.18695999999999999</v>
      </c>
      <c r="AF11" s="47">
        <v>0.13494999999999999</v>
      </c>
      <c r="AG11" s="47">
        <v>0.20002</v>
      </c>
      <c r="AH11" s="47">
        <v>0.24948999999999999</v>
      </c>
      <c r="AI11" s="47">
        <v>0.17444000000000001</v>
      </c>
      <c r="AJ11" s="47">
        <v>0.14066000000000001</v>
      </c>
      <c r="AK11" s="47">
        <v>0.16833000000000001</v>
      </c>
    </row>
    <row r="12" spans="1:37">
      <c r="A12" s="93"/>
      <c r="B12" s="5" t="s">
        <v>28</v>
      </c>
      <c r="C12" s="47">
        <v>0.29375000000000001</v>
      </c>
      <c r="D12" s="47">
        <v>0.24049999999999999</v>
      </c>
      <c r="E12" s="47">
        <v>0.19242000000000001</v>
      </c>
      <c r="F12" s="47">
        <v>0.3871</v>
      </c>
      <c r="G12" s="47">
        <v>0.28181</v>
      </c>
      <c r="H12" s="47">
        <v>0.29558000000000001</v>
      </c>
      <c r="I12" s="47">
        <v>0.27473999999999998</v>
      </c>
      <c r="J12" s="47">
        <v>0</v>
      </c>
      <c r="K12" s="47">
        <v>0.27155000000000001</v>
      </c>
      <c r="L12" s="47">
        <v>0.22048000000000001</v>
      </c>
      <c r="M12" s="47">
        <v>0.30032999999999999</v>
      </c>
      <c r="N12" s="47">
        <v>0.28364</v>
      </c>
      <c r="O12" s="47">
        <v>0.20566999999999999</v>
      </c>
      <c r="P12" s="47">
        <v>0.22259999999999999</v>
      </c>
      <c r="Q12" s="47">
        <v>0.19633999999999999</v>
      </c>
      <c r="R12" s="47">
        <v>0.18034</v>
      </c>
      <c r="S12" s="47">
        <v>0.17624999999999999</v>
      </c>
      <c r="T12" s="47">
        <v>0.16142999999999999</v>
      </c>
      <c r="U12" s="47">
        <v>0.19015000000000001</v>
      </c>
      <c r="V12" s="47">
        <v>0.21682000000000001</v>
      </c>
      <c r="W12" s="47">
        <v>0.2011</v>
      </c>
      <c r="X12" s="47">
        <v>0.20308999999999999</v>
      </c>
      <c r="Y12" s="47">
        <v>0.19817000000000001</v>
      </c>
      <c r="Z12" s="47">
        <v>0.14602000000000001</v>
      </c>
      <c r="AA12" s="47">
        <v>0.14410000000000001</v>
      </c>
      <c r="AB12" s="47">
        <v>0.13356999999999999</v>
      </c>
      <c r="AC12" s="47">
        <v>0.14552999999999999</v>
      </c>
      <c r="AD12" s="47">
        <v>0.16894000000000001</v>
      </c>
      <c r="AE12" s="47">
        <v>0.13231000000000001</v>
      </c>
      <c r="AF12" s="47">
        <v>9.9830000000000002E-2</v>
      </c>
      <c r="AG12" s="47">
        <v>0.16597999999999999</v>
      </c>
      <c r="AH12" s="47">
        <v>0.21532000000000001</v>
      </c>
      <c r="AI12" s="47">
        <v>0.13164999999999999</v>
      </c>
      <c r="AJ12" s="47">
        <v>0.10151</v>
      </c>
      <c r="AK12" s="47">
        <v>0.11720999999999999</v>
      </c>
    </row>
    <row r="13" spans="1:37">
      <c r="A13" s="93"/>
      <c r="B13" s="5" t="s">
        <v>29</v>
      </c>
      <c r="C13" s="47">
        <v>0.35042000000000001</v>
      </c>
      <c r="D13" s="47">
        <v>0.29488999999999999</v>
      </c>
      <c r="E13" s="47">
        <v>0.26046999999999998</v>
      </c>
      <c r="F13" s="47">
        <v>0.44635000000000002</v>
      </c>
      <c r="G13" s="47">
        <v>0.33459</v>
      </c>
      <c r="H13" s="47">
        <v>0.34571000000000002</v>
      </c>
      <c r="I13" s="47">
        <v>0.33088000000000001</v>
      </c>
      <c r="J13" s="47">
        <v>0.25575999999999999</v>
      </c>
      <c r="K13" s="47">
        <v>0</v>
      </c>
      <c r="L13" s="47">
        <v>0.31680999999999998</v>
      </c>
      <c r="M13" s="47">
        <v>0.41478999999999999</v>
      </c>
      <c r="N13" s="47">
        <v>0.38035999999999998</v>
      </c>
      <c r="O13" s="47">
        <v>0.27938000000000002</v>
      </c>
      <c r="P13" s="47">
        <v>0.29442000000000002</v>
      </c>
      <c r="Q13" s="47">
        <v>0.2707</v>
      </c>
      <c r="R13" s="47">
        <v>0.27133000000000002</v>
      </c>
      <c r="S13" s="47">
        <v>0.26950000000000002</v>
      </c>
      <c r="T13" s="47">
        <v>0.24929000000000001</v>
      </c>
      <c r="U13" s="47">
        <v>0.28331000000000001</v>
      </c>
      <c r="V13" s="47">
        <v>0.30007</v>
      </c>
      <c r="W13" s="47">
        <v>0.28588999999999998</v>
      </c>
      <c r="X13" s="47">
        <v>0.27522000000000002</v>
      </c>
      <c r="Y13" s="47">
        <v>0.28698000000000001</v>
      </c>
      <c r="Z13" s="47">
        <v>0.23668</v>
      </c>
      <c r="AA13" s="47">
        <v>0.23205999999999999</v>
      </c>
      <c r="AB13" s="47">
        <v>0.22026999999999999</v>
      </c>
      <c r="AC13" s="47">
        <v>0.24903</v>
      </c>
      <c r="AD13" s="47">
        <v>0.27598</v>
      </c>
      <c r="AE13" s="47">
        <v>0.21884000000000001</v>
      </c>
      <c r="AF13" s="47">
        <v>0.17635999999999999</v>
      </c>
      <c r="AG13" s="47">
        <v>0.26318999999999998</v>
      </c>
      <c r="AH13" s="47">
        <v>0.30884</v>
      </c>
      <c r="AI13" s="47">
        <v>0.21726000000000001</v>
      </c>
      <c r="AJ13" s="47">
        <v>0.18875</v>
      </c>
      <c r="AK13" s="47">
        <v>0.19661000000000001</v>
      </c>
    </row>
    <row r="14" spans="1:37">
      <c r="A14" s="93"/>
      <c r="B14" s="5" t="s">
        <v>30</v>
      </c>
      <c r="C14" s="47">
        <v>0.30445</v>
      </c>
      <c r="D14" s="47">
        <v>0.25019000000000002</v>
      </c>
      <c r="E14" s="47">
        <v>0.23588000000000001</v>
      </c>
      <c r="F14" s="47">
        <v>0.23078000000000001</v>
      </c>
      <c r="G14" s="47">
        <v>0.28288999999999997</v>
      </c>
      <c r="H14" s="47">
        <v>0.29555999999999999</v>
      </c>
      <c r="I14" s="47">
        <v>0.26973999999999998</v>
      </c>
      <c r="J14" s="47">
        <v>0.26680999999999999</v>
      </c>
      <c r="K14" s="47">
        <v>0.31918000000000002</v>
      </c>
      <c r="L14" s="47">
        <v>0</v>
      </c>
      <c r="M14" s="47">
        <v>0.35754999999999998</v>
      </c>
      <c r="N14" s="47">
        <v>0.32056000000000001</v>
      </c>
      <c r="O14" s="47">
        <v>0.22259000000000001</v>
      </c>
      <c r="P14" s="47">
        <v>0.23598</v>
      </c>
      <c r="Q14" s="47">
        <v>0.22056000000000001</v>
      </c>
      <c r="R14" s="47">
        <v>0.22636999999999999</v>
      </c>
      <c r="S14" s="47">
        <v>0.22722000000000001</v>
      </c>
      <c r="T14" s="47">
        <v>0.20194999999999999</v>
      </c>
      <c r="U14" s="47">
        <v>0.23755000000000001</v>
      </c>
      <c r="V14" s="47">
        <v>0.24493999999999999</v>
      </c>
      <c r="W14" s="47">
        <v>0.24387</v>
      </c>
      <c r="X14" s="47">
        <v>0.21847</v>
      </c>
      <c r="Y14" s="47">
        <v>0.23243</v>
      </c>
      <c r="Z14" s="47">
        <v>0.20004</v>
      </c>
      <c r="AA14" s="47">
        <v>0.19536000000000001</v>
      </c>
      <c r="AB14" s="47">
        <v>0.17519999999999999</v>
      </c>
      <c r="AC14" s="47">
        <v>0.19403999999999999</v>
      </c>
      <c r="AD14" s="47">
        <v>0.20735999999999999</v>
      </c>
      <c r="AE14" s="47">
        <v>0.18418000000000001</v>
      </c>
      <c r="AF14" s="47">
        <v>0.14455999999999999</v>
      </c>
      <c r="AG14" s="47">
        <v>0.22259999999999999</v>
      </c>
      <c r="AH14" s="47">
        <v>0.25430000000000003</v>
      </c>
      <c r="AI14" s="47">
        <v>0.18296999999999999</v>
      </c>
      <c r="AJ14" s="47">
        <v>0.1454</v>
      </c>
      <c r="AK14" s="47">
        <v>0.16567000000000001</v>
      </c>
    </row>
    <row r="15" spans="1:37">
      <c r="A15" s="93"/>
      <c r="B15" s="5" t="s">
        <v>31</v>
      </c>
      <c r="C15" s="47">
        <v>0.39844000000000002</v>
      </c>
      <c r="D15" s="47">
        <v>0.37262000000000001</v>
      </c>
      <c r="E15" s="47">
        <v>0.28483999999999998</v>
      </c>
      <c r="F15" s="47">
        <v>0.50168999999999997</v>
      </c>
      <c r="G15" s="47">
        <v>0.36673</v>
      </c>
      <c r="H15" s="47">
        <v>0.42492999999999997</v>
      </c>
      <c r="I15" s="47">
        <v>0.33248</v>
      </c>
      <c r="J15" s="47">
        <v>0.31069000000000002</v>
      </c>
      <c r="K15" s="47">
        <v>0.41032999999999997</v>
      </c>
      <c r="L15" s="47">
        <v>0.38174000000000002</v>
      </c>
      <c r="M15" s="47">
        <v>0</v>
      </c>
      <c r="N15" s="47">
        <v>0.39273000000000002</v>
      </c>
      <c r="O15" s="47">
        <v>0.31707000000000002</v>
      </c>
      <c r="P15" s="47">
        <v>0.33500999999999997</v>
      </c>
      <c r="Q15" s="47">
        <v>0.30284</v>
      </c>
      <c r="R15" s="47">
        <v>0.28906999999999999</v>
      </c>
      <c r="S15" s="47">
        <v>0.27887000000000001</v>
      </c>
      <c r="T15" s="47">
        <v>0.26915</v>
      </c>
      <c r="U15" s="47">
        <v>0.29810999999999999</v>
      </c>
      <c r="V15" s="47">
        <v>0.34339999999999998</v>
      </c>
      <c r="W15" s="47">
        <v>0.30015999999999998</v>
      </c>
      <c r="X15" s="47">
        <v>0.31225000000000003</v>
      </c>
      <c r="Y15" s="47">
        <v>0.29843999999999998</v>
      </c>
      <c r="Z15" s="47">
        <v>0.25770999999999999</v>
      </c>
      <c r="AA15" s="47">
        <v>0.25296999999999997</v>
      </c>
      <c r="AB15" s="47">
        <v>0.24085999999999999</v>
      </c>
      <c r="AC15" s="47">
        <v>0.27648</v>
      </c>
      <c r="AD15" s="47">
        <v>0.30626999999999999</v>
      </c>
      <c r="AE15" s="47">
        <v>0.25230000000000002</v>
      </c>
      <c r="AF15" s="47">
        <v>0.21695999999999999</v>
      </c>
      <c r="AG15" s="47">
        <v>0.28852</v>
      </c>
      <c r="AH15" s="47">
        <v>0.32452999999999999</v>
      </c>
      <c r="AI15" s="47">
        <v>0.23868</v>
      </c>
      <c r="AJ15" s="47">
        <v>0.20996999999999999</v>
      </c>
      <c r="AK15" s="47">
        <v>0.23869000000000001</v>
      </c>
    </row>
    <row r="16" spans="1:37">
      <c r="A16" s="93"/>
      <c r="B16" s="5" t="s">
        <v>32</v>
      </c>
      <c r="C16" s="47">
        <v>0.34460000000000002</v>
      </c>
      <c r="D16" s="47">
        <v>0.32549</v>
      </c>
      <c r="E16" s="47">
        <v>0.26540999999999998</v>
      </c>
      <c r="F16" s="47">
        <v>0.41959000000000002</v>
      </c>
      <c r="G16" s="47">
        <v>0.32952999999999999</v>
      </c>
      <c r="H16" s="47">
        <v>0.37080999999999997</v>
      </c>
      <c r="I16" s="47">
        <v>0.14005999999999999</v>
      </c>
      <c r="J16" s="47">
        <v>0.31739000000000001</v>
      </c>
      <c r="K16" s="47">
        <v>0.35997000000000001</v>
      </c>
      <c r="L16" s="47">
        <v>0.32094</v>
      </c>
      <c r="M16" s="47">
        <v>0.39055000000000001</v>
      </c>
      <c r="N16" s="47">
        <v>0</v>
      </c>
      <c r="O16" s="47">
        <v>0.26204</v>
      </c>
      <c r="P16" s="47">
        <v>0.29535</v>
      </c>
      <c r="Q16" s="47">
        <v>0.25538</v>
      </c>
      <c r="R16" s="47">
        <v>0.26312000000000002</v>
      </c>
      <c r="S16" s="47">
        <v>0.25677</v>
      </c>
      <c r="T16" s="47">
        <v>0.24442</v>
      </c>
      <c r="U16" s="47">
        <v>0.26146000000000003</v>
      </c>
      <c r="V16" s="47">
        <v>0.29982999999999999</v>
      </c>
      <c r="W16" s="47">
        <v>0.25605</v>
      </c>
      <c r="X16" s="47">
        <v>0.2641</v>
      </c>
      <c r="Y16" s="47">
        <v>0.25529000000000002</v>
      </c>
      <c r="Z16" s="47">
        <v>0.23674999999999999</v>
      </c>
      <c r="AA16" s="47">
        <v>0.23343</v>
      </c>
      <c r="AB16" s="47">
        <v>0.22081999999999999</v>
      </c>
      <c r="AC16" s="47">
        <v>0.24532000000000001</v>
      </c>
      <c r="AD16" s="47">
        <v>0.25779000000000002</v>
      </c>
      <c r="AE16" s="47">
        <v>0.22799</v>
      </c>
      <c r="AF16" s="47">
        <v>0.18529999999999999</v>
      </c>
      <c r="AG16" s="47">
        <v>0.22075</v>
      </c>
      <c r="AH16" s="47">
        <v>0.29648000000000002</v>
      </c>
      <c r="AI16" s="47">
        <v>0.21265000000000001</v>
      </c>
      <c r="AJ16" s="47">
        <v>0.191</v>
      </c>
      <c r="AK16" s="47">
        <v>0.21834999999999999</v>
      </c>
    </row>
    <row r="17" spans="1:37">
      <c r="A17" s="94" t="s">
        <v>35</v>
      </c>
      <c r="B17" s="5" t="s">
        <v>34</v>
      </c>
      <c r="C17" s="47">
        <v>0.31339</v>
      </c>
      <c r="D17" s="47">
        <v>0.28005999999999998</v>
      </c>
      <c r="E17" s="47">
        <v>0.25129000000000001</v>
      </c>
      <c r="F17" s="47">
        <v>0.37883</v>
      </c>
      <c r="G17" s="47">
        <v>0.30854999999999999</v>
      </c>
      <c r="H17" s="47">
        <v>0.31855</v>
      </c>
      <c r="I17" s="47">
        <v>0.28004000000000001</v>
      </c>
      <c r="J17" s="47">
        <v>0.27599000000000001</v>
      </c>
      <c r="K17" s="47">
        <v>0.30737999999999999</v>
      </c>
      <c r="L17" s="47">
        <v>0.27371000000000001</v>
      </c>
      <c r="M17" s="47">
        <v>0.38001000000000001</v>
      </c>
      <c r="N17" s="47">
        <v>0.31234000000000001</v>
      </c>
      <c r="O17" s="47">
        <v>0</v>
      </c>
      <c r="P17" s="47">
        <v>6.1890000000000001E-2</v>
      </c>
      <c r="Q17" s="47">
        <v>6.6189999999999999E-2</v>
      </c>
      <c r="R17" s="47">
        <v>0.20888999999999999</v>
      </c>
      <c r="S17" s="47">
        <v>0.17543</v>
      </c>
      <c r="T17" s="47">
        <v>0.17738000000000001</v>
      </c>
      <c r="U17" s="47">
        <v>0.19964000000000001</v>
      </c>
      <c r="V17" s="47">
        <v>4.0259999999999997E-2</v>
      </c>
      <c r="W17" s="47">
        <v>0.18889</v>
      </c>
      <c r="X17" s="47">
        <v>7.0760000000000003E-2</v>
      </c>
      <c r="Y17" s="47">
        <v>0.19127</v>
      </c>
      <c r="Z17" s="47">
        <v>0.15454000000000001</v>
      </c>
      <c r="AA17" s="47">
        <v>0.16003999999999999</v>
      </c>
      <c r="AB17" s="47">
        <v>0.11896</v>
      </c>
      <c r="AC17" s="47">
        <v>0.13136999999999999</v>
      </c>
      <c r="AD17" s="47">
        <v>0.14416000000000001</v>
      </c>
      <c r="AE17" s="47">
        <v>0.12744</v>
      </c>
      <c r="AF17" s="47">
        <v>0.10302</v>
      </c>
      <c r="AG17" s="47">
        <v>0.18523999999999999</v>
      </c>
      <c r="AH17" s="47">
        <v>0.17912</v>
      </c>
      <c r="AI17" s="47">
        <v>0.13951</v>
      </c>
      <c r="AJ17" s="47">
        <v>0.14058999999999999</v>
      </c>
      <c r="AK17" s="47">
        <v>0.15442</v>
      </c>
    </row>
    <row r="18" spans="1:37">
      <c r="A18" s="94"/>
      <c r="B18" s="5" t="s">
        <v>37</v>
      </c>
      <c r="C18" s="47">
        <v>0.31846000000000002</v>
      </c>
      <c r="D18" s="47">
        <v>0.28650999999999999</v>
      </c>
      <c r="E18" s="47">
        <v>0.24842</v>
      </c>
      <c r="F18" s="47">
        <v>0.37774000000000002</v>
      </c>
      <c r="G18" s="47">
        <v>0.31180999999999998</v>
      </c>
      <c r="H18" s="47">
        <v>0.32408999999999999</v>
      </c>
      <c r="I18" s="47">
        <v>0.28899999999999998</v>
      </c>
      <c r="J18" s="47">
        <v>0.28288999999999997</v>
      </c>
      <c r="K18" s="47">
        <v>0.30997000000000002</v>
      </c>
      <c r="L18" s="47">
        <v>0.27342</v>
      </c>
      <c r="M18" s="47">
        <v>0.38989000000000001</v>
      </c>
      <c r="N18" s="47">
        <v>0.32249</v>
      </c>
      <c r="O18" s="47">
        <v>6.8479999999999999E-2</v>
      </c>
      <c r="P18" s="47">
        <v>0</v>
      </c>
      <c r="Q18" s="47">
        <v>0.10471</v>
      </c>
      <c r="R18" s="47">
        <v>0.22141</v>
      </c>
      <c r="S18" s="47">
        <v>0.18165000000000001</v>
      </c>
      <c r="T18" s="47">
        <v>0.18695999999999999</v>
      </c>
      <c r="U18" s="47">
        <v>0.20816000000000001</v>
      </c>
      <c r="V18" s="47">
        <v>8.8660000000000003E-2</v>
      </c>
      <c r="W18" s="47">
        <v>0.21249000000000001</v>
      </c>
      <c r="X18" s="47">
        <v>0.1086</v>
      </c>
      <c r="Y18" s="47">
        <v>0.21701000000000001</v>
      </c>
      <c r="Z18" s="47">
        <v>0.15973999999999999</v>
      </c>
      <c r="AA18" s="47">
        <v>0.14823</v>
      </c>
      <c r="AB18" s="47">
        <v>0.14251</v>
      </c>
      <c r="AC18" s="47">
        <v>0.15259</v>
      </c>
      <c r="AD18" s="47">
        <v>0.16127</v>
      </c>
      <c r="AE18" s="47">
        <v>0.14907000000000001</v>
      </c>
      <c r="AF18" s="47">
        <v>0.11601</v>
      </c>
      <c r="AG18" s="47">
        <v>0.19597999999999999</v>
      </c>
      <c r="AH18" s="47">
        <v>0.17502999999999999</v>
      </c>
      <c r="AI18" s="47">
        <v>0.15182999999999999</v>
      </c>
      <c r="AJ18" s="47">
        <v>0.13753000000000001</v>
      </c>
      <c r="AK18" s="47">
        <v>0.16824</v>
      </c>
    </row>
    <row r="19" spans="1:37">
      <c r="A19" s="94"/>
      <c r="B19" s="5" t="s">
        <v>38</v>
      </c>
      <c r="C19" s="47">
        <v>0.28083000000000002</v>
      </c>
      <c r="D19" s="47">
        <v>0.25951999999999997</v>
      </c>
      <c r="E19" s="47">
        <v>0.20448</v>
      </c>
      <c r="F19" s="47">
        <v>0.32306000000000001</v>
      </c>
      <c r="G19" s="47">
        <v>0.27889000000000003</v>
      </c>
      <c r="H19" s="47">
        <v>0.29493999999999998</v>
      </c>
      <c r="I19" s="47">
        <v>0.22620999999999999</v>
      </c>
      <c r="J19" s="47">
        <v>0.25795000000000001</v>
      </c>
      <c r="K19" s="47">
        <v>0.28423999999999999</v>
      </c>
      <c r="L19" s="47">
        <v>0.24210999999999999</v>
      </c>
      <c r="M19" s="47">
        <v>0.35072999999999999</v>
      </c>
      <c r="N19" s="47">
        <v>0.26796999999999999</v>
      </c>
      <c r="O19" s="47">
        <v>0.11365</v>
      </c>
      <c r="P19" s="47">
        <v>0.12781000000000001</v>
      </c>
      <c r="Q19" s="47">
        <v>0</v>
      </c>
      <c r="R19" s="47">
        <v>0.19003999999999999</v>
      </c>
      <c r="S19" s="47">
        <v>0.18368999999999999</v>
      </c>
      <c r="T19" s="47">
        <v>0.16411999999999999</v>
      </c>
      <c r="U19" s="47">
        <v>0.18856999999999999</v>
      </c>
      <c r="V19" s="47">
        <v>9.0520000000000003E-2</v>
      </c>
      <c r="W19" s="47">
        <v>0.18484999999999999</v>
      </c>
      <c r="X19" s="47">
        <v>0.13077</v>
      </c>
      <c r="Y19" s="47">
        <v>0.18001</v>
      </c>
      <c r="Z19" s="47">
        <v>0.14888999999999999</v>
      </c>
      <c r="AA19" s="47">
        <v>0.16145999999999999</v>
      </c>
      <c r="AB19" s="47">
        <v>0.13352</v>
      </c>
      <c r="AC19" s="47">
        <v>0.12124</v>
      </c>
      <c r="AD19" s="47">
        <v>0.14532</v>
      </c>
      <c r="AE19" s="47">
        <v>0.13074</v>
      </c>
      <c r="AF19" s="47">
        <v>0.10317999999999999</v>
      </c>
      <c r="AG19" s="47">
        <v>0.17355999999999999</v>
      </c>
      <c r="AH19" s="47">
        <v>0.20638000000000001</v>
      </c>
      <c r="AI19" s="47">
        <v>0.13000999999999999</v>
      </c>
      <c r="AJ19" s="47">
        <v>0.13730999999999999</v>
      </c>
      <c r="AK19" s="47">
        <v>0.15181</v>
      </c>
    </row>
    <row r="20" spans="1:37">
      <c r="A20" s="94"/>
      <c r="B20" s="5" t="s">
        <v>39</v>
      </c>
      <c r="C20" s="47">
        <v>0.28349000000000002</v>
      </c>
      <c r="D20" s="47">
        <v>0.25594</v>
      </c>
      <c r="E20" s="47">
        <v>0.17499999999999999</v>
      </c>
      <c r="F20" s="47">
        <v>0.31899</v>
      </c>
      <c r="G20" s="47">
        <v>0.27672000000000002</v>
      </c>
      <c r="H20" s="47">
        <v>0.30524000000000001</v>
      </c>
      <c r="I20" s="47">
        <v>0.22789000000000001</v>
      </c>
      <c r="J20" s="47">
        <v>0.24961</v>
      </c>
      <c r="K20" s="47">
        <v>0.27659</v>
      </c>
      <c r="L20" s="47">
        <v>0.24235000000000001</v>
      </c>
      <c r="M20" s="47">
        <v>0.34542</v>
      </c>
      <c r="N20" s="47">
        <v>0.25873000000000002</v>
      </c>
      <c r="O20" s="47">
        <v>0.2417</v>
      </c>
      <c r="P20" s="47">
        <v>0.23363999999999999</v>
      </c>
      <c r="Q20" s="47">
        <v>0.17952000000000001</v>
      </c>
      <c r="R20" s="47">
        <v>0</v>
      </c>
      <c r="S20" s="47">
        <v>0.16919000000000001</v>
      </c>
      <c r="T20" s="47">
        <v>0.13386999999999999</v>
      </c>
      <c r="U20" s="47">
        <v>0.11988</v>
      </c>
      <c r="V20" s="47">
        <v>0.22405</v>
      </c>
      <c r="W20" s="47">
        <v>0.18547</v>
      </c>
      <c r="X20" s="47">
        <v>0.1976</v>
      </c>
      <c r="Y20" s="47">
        <v>0.18704999999999999</v>
      </c>
      <c r="Z20" s="47">
        <v>0.14374000000000001</v>
      </c>
      <c r="AA20" s="47">
        <v>0.14441000000000001</v>
      </c>
      <c r="AB20" s="47">
        <v>0.11415</v>
      </c>
      <c r="AC20" s="47">
        <v>0.13769000000000001</v>
      </c>
      <c r="AD20" s="47">
        <v>0.15201000000000001</v>
      </c>
      <c r="AE20" s="47">
        <v>0.13594000000000001</v>
      </c>
      <c r="AF20" s="47">
        <v>0.10995000000000001</v>
      </c>
      <c r="AG20" s="47">
        <v>0.17222999999999999</v>
      </c>
      <c r="AH20" s="47">
        <v>0.19861000000000001</v>
      </c>
      <c r="AI20" s="47">
        <v>0.13131000000000001</v>
      </c>
      <c r="AJ20" s="47">
        <v>0.10611</v>
      </c>
      <c r="AK20" s="47">
        <v>0.12731999999999999</v>
      </c>
    </row>
    <row r="21" spans="1:37">
      <c r="A21" s="94"/>
      <c r="B21" s="5" t="s">
        <v>41</v>
      </c>
      <c r="C21" s="47">
        <v>0.29135</v>
      </c>
      <c r="D21" s="47">
        <v>0.26064999999999999</v>
      </c>
      <c r="E21" s="47">
        <v>0.18562999999999999</v>
      </c>
      <c r="F21" s="47">
        <v>0.32422000000000001</v>
      </c>
      <c r="G21" s="47">
        <v>0.28420000000000001</v>
      </c>
      <c r="H21" s="47">
        <v>0.30758000000000002</v>
      </c>
      <c r="I21" s="47">
        <v>0.24201</v>
      </c>
      <c r="J21" s="47">
        <v>0.24673999999999999</v>
      </c>
      <c r="K21" s="47">
        <v>0.28325</v>
      </c>
      <c r="L21" s="47">
        <v>0.24772</v>
      </c>
      <c r="M21" s="47">
        <v>0.34410000000000002</v>
      </c>
      <c r="N21" s="47">
        <v>0.27599000000000001</v>
      </c>
      <c r="O21" s="47">
        <v>0.20418</v>
      </c>
      <c r="P21" s="47">
        <v>0.19966</v>
      </c>
      <c r="Q21" s="47">
        <v>0.17551</v>
      </c>
      <c r="R21" s="47">
        <v>0.15895999999999999</v>
      </c>
      <c r="S21" s="47">
        <v>0</v>
      </c>
      <c r="T21" s="47">
        <v>0.14463000000000001</v>
      </c>
      <c r="U21" s="47">
        <v>0.15576999999999999</v>
      </c>
      <c r="V21" s="47">
        <v>0.18878</v>
      </c>
      <c r="W21" s="47">
        <v>3.0419999999999999E-2</v>
      </c>
      <c r="X21" s="47">
        <v>0.17391000000000001</v>
      </c>
      <c r="Y21" s="47">
        <v>0.14717</v>
      </c>
      <c r="Z21" s="47">
        <v>0.10904</v>
      </c>
      <c r="AA21" s="47">
        <v>0.10209</v>
      </c>
      <c r="AB21" s="47">
        <v>0.12734999999999999</v>
      </c>
      <c r="AC21" s="47">
        <v>9.1319999999999998E-2</v>
      </c>
      <c r="AD21" s="47">
        <v>0.10842</v>
      </c>
      <c r="AE21" s="47">
        <v>0.10825</v>
      </c>
      <c r="AF21" s="47">
        <v>8.3299999999999999E-2</v>
      </c>
      <c r="AG21" s="47">
        <v>0.12234</v>
      </c>
      <c r="AH21" s="47">
        <v>0.19142000000000001</v>
      </c>
      <c r="AI21" s="47">
        <v>9.2469999999999997E-2</v>
      </c>
      <c r="AJ21" s="47">
        <v>9.6809999999999993E-2</v>
      </c>
      <c r="AK21" s="47">
        <v>0.12539</v>
      </c>
    </row>
    <row r="22" spans="1:37">
      <c r="A22" s="94"/>
      <c r="B22" s="5" t="s">
        <v>42</v>
      </c>
      <c r="C22" s="47">
        <v>0.25494</v>
      </c>
      <c r="D22" s="47">
        <v>0.216</v>
      </c>
      <c r="E22" s="47">
        <v>0.16181999999999999</v>
      </c>
      <c r="F22" s="47">
        <v>0.30142999999999998</v>
      </c>
      <c r="G22" s="47">
        <v>0.24276</v>
      </c>
      <c r="H22" s="47">
        <v>0.26643</v>
      </c>
      <c r="I22" s="47">
        <v>0.20215</v>
      </c>
      <c r="J22" s="47">
        <v>0.2074</v>
      </c>
      <c r="K22" s="47">
        <v>0.24515000000000001</v>
      </c>
      <c r="L22" s="47">
        <v>0.21088999999999999</v>
      </c>
      <c r="M22" s="47">
        <v>0.30187000000000003</v>
      </c>
      <c r="N22" s="47">
        <v>0.24446999999999999</v>
      </c>
      <c r="O22" s="47">
        <v>0.19803000000000001</v>
      </c>
      <c r="P22" s="47">
        <v>0.19761999999999999</v>
      </c>
      <c r="Q22" s="47">
        <v>0.16053999999999999</v>
      </c>
      <c r="R22" s="47">
        <v>0.12791</v>
      </c>
      <c r="S22" s="47">
        <v>0.13503999999999999</v>
      </c>
      <c r="T22" s="47">
        <v>0</v>
      </c>
      <c r="U22" s="47">
        <v>0.158</v>
      </c>
      <c r="V22" s="47">
        <v>0.19514000000000001</v>
      </c>
      <c r="W22" s="47">
        <v>0.13966000000000001</v>
      </c>
      <c r="X22" s="47">
        <v>0.15962999999999999</v>
      </c>
      <c r="Y22" s="47">
        <v>9.2410000000000006E-2</v>
      </c>
      <c r="Z22" s="47">
        <v>0.12606000000000001</v>
      </c>
      <c r="AA22" s="47">
        <v>0.10783</v>
      </c>
      <c r="AB22" s="47">
        <v>0.10203</v>
      </c>
      <c r="AC22" s="47">
        <v>0.11477</v>
      </c>
      <c r="AD22" s="47">
        <v>0.12314</v>
      </c>
      <c r="AE22" s="47">
        <v>0.10324</v>
      </c>
      <c r="AF22" s="47">
        <v>7.9119999999999996E-2</v>
      </c>
      <c r="AG22" s="47">
        <v>0.12845000000000001</v>
      </c>
      <c r="AH22" s="47">
        <v>0.15633</v>
      </c>
      <c r="AI22" s="47">
        <v>9.1730000000000006E-2</v>
      </c>
      <c r="AJ22" s="47">
        <v>7.6230000000000006E-2</v>
      </c>
      <c r="AK22" s="47">
        <v>0.10438</v>
      </c>
    </row>
    <row r="23" spans="1:37">
      <c r="A23" s="94"/>
      <c r="B23" s="5" t="s">
        <v>43</v>
      </c>
      <c r="C23" s="47">
        <v>0.27294000000000002</v>
      </c>
      <c r="D23" s="47">
        <v>0.24587999999999999</v>
      </c>
      <c r="E23" s="47">
        <v>0.17444999999999999</v>
      </c>
      <c r="F23" s="47">
        <v>0.33433000000000002</v>
      </c>
      <c r="G23" s="47">
        <v>0.26965</v>
      </c>
      <c r="H23" s="47">
        <v>0.29326000000000002</v>
      </c>
      <c r="I23" s="47">
        <v>0.23246</v>
      </c>
      <c r="J23" s="47">
        <v>0.23988000000000001</v>
      </c>
      <c r="K23" s="47">
        <v>0.29026000000000002</v>
      </c>
      <c r="L23" s="47">
        <v>0.24884999999999999</v>
      </c>
      <c r="M23" s="47">
        <v>0.34342</v>
      </c>
      <c r="N23" s="47">
        <v>0.26263999999999998</v>
      </c>
      <c r="O23" s="47">
        <v>0.24095</v>
      </c>
      <c r="P23" s="47">
        <v>0.23194999999999999</v>
      </c>
      <c r="Q23" s="47">
        <v>0.18939</v>
      </c>
      <c r="R23" s="47">
        <v>0.12631999999999999</v>
      </c>
      <c r="S23" s="47">
        <v>0.16594999999999999</v>
      </c>
      <c r="T23" s="47">
        <v>0.16335</v>
      </c>
      <c r="U23" s="47">
        <v>0</v>
      </c>
      <c r="V23" s="47">
        <v>0.21004999999999999</v>
      </c>
      <c r="W23" s="47">
        <v>0.17921999999999999</v>
      </c>
      <c r="X23" s="47">
        <v>0.19123999999999999</v>
      </c>
      <c r="Y23" s="47">
        <v>0.18512999999999999</v>
      </c>
      <c r="Z23" s="47">
        <v>0.15179999999999999</v>
      </c>
      <c r="AA23" s="47">
        <v>0.14796999999999999</v>
      </c>
      <c r="AB23" s="47">
        <v>0.13639000000000001</v>
      </c>
      <c r="AC23" s="47">
        <v>0.14088000000000001</v>
      </c>
      <c r="AD23" s="47">
        <v>0.15612999999999999</v>
      </c>
      <c r="AE23" s="47">
        <v>0.12998999999999999</v>
      </c>
      <c r="AF23" s="47">
        <v>0.11204</v>
      </c>
      <c r="AG23" s="47">
        <v>0.17096</v>
      </c>
      <c r="AH23" s="47">
        <v>0.21173</v>
      </c>
      <c r="AI23" s="47">
        <v>0.14097000000000001</v>
      </c>
      <c r="AJ23" s="47">
        <v>0.11008999999999999</v>
      </c>
      <c r="AK23" s="47">
        <v>0.13278000000000001</v>
      </c>
    </row>
    <row r="24" spans="1:37">
      <c r="A24" s="94"/>
      <c r="B24" s="5" t="s">
        <v>44</v>
      </c>
      <c r="C24" s="47">
        <v>0.30435000000000001</v>
      </c>
      <c r="D24" s="47">
        <v>0.27131</v>
      </c>
      <c r="E24" s="47">
        <v>0.23493</v>
      </c>
      <c r="F24" s="47">
        <v>0.37878000000000001</v>
      </c>
      <c r="G24" s="47">
        <v>0.3004</v>
      </c>
      <c r="H24" s="47">
        <v>0.31022</v>
      </c>
      <c r="I24" s="47">
        <v>0.27210000000000001</v>
      </c>
      <c r="J24" s="47">
        <v>0.26851999999999998</v>
      </c>
      <c r="K24" s="47">
        <v>0.30514000000000002</v>
      </c>
      <c r="L24" s="47">
        <v>0.27181</v>
      </c>
      <c r="M24" s="47">
        <v>0.38200000000000001</v>
      </c>
      <c r="N24" s="47">
        <v>0.31526999999999999</v>
      </c>
      <c r="O24" s="47">
        <v>3.789E-2</v>
      </c>
      <c r="P24" s="47">
        <v>7.9780000000000004E-2</v>
      </c>
      <c r="Q24" s="47">
        <v>0.11141</v>
      </c>
      <c r="R24" s="47">
        <v>0.23289000000000001</v>
      </c>
      <c r="S24" s="47">
        <v>0.20424999999999999</v>
      </c>
      <c r="T24" s="47">
        <v>0.19789000000000001</v>
      </c>
      <c r="U24" s="47">
        <v>0.22713</v>
      </c>
      <c r="V24" s="47">
        <v>0</v>
      </c>
      <c r="W24" s="47">
        <v>0.21195</v>
      </c>
      <c r="X24" s="47">
        <v>0.12984999999999999</v>
      </c>
      <c r="Y24" s="47">
        <v>0.23088</v>
      </c>
      <c r="Z24" s="47">
        <v>0.14971000000000001</v>
      </c>
      <c r="AA24" s="47">
        <v>0.17126</v>
      </c>
      <c r="AB24" s="47">
        <v>0.14222000000000001</v>
      </c>
      <c r="AC24" s="47">
        <v>0.14438999999999999</v>
      </c>
      <c r="AD24" s="47">
        <v>0.15532000000000001</v>
      </c>
      <c r="AE24" s="47">
        <v>0.13178999999999999</v>
      </c>
      <c r="AF24" s="47">
        <v>0.11039</v>
      </c>
      <c r="AG24" s="47">
        <v>0.19778000000000001</v>
      </c>
      <c r="AH24" s="47">
        <v>0.23408000000000001</v>
      </c>
      <c r="AI24" s="47">
        <v>0.15468000000000001</v>
      </c>
      <c r="AJ24" s="47">
        <v>0.14863000000000001</v>
      </c>
      <c r="AK24" s="47">
        <v>0.15612000000000001</v>
      </c>
    </row>
    <row r="25" spans="1:37">
      <c r="A25" s="94"/>
      <c r="B25" s="5" t="s">
        <v>45</v>
      </c>
      <c r="C25" s="47">
        <v>0.30553999999999998</v>
      </c>
      <c r="D25" s="47">
        <v>0.27292</v>
      </c>
      <c r="E25" s="47">
        <v>0.21132999999999999</v>
      </c>
      <c r="F25" s="47">
        <v>0.33633999999999997</v>
      </c>
      <c r="G25" s="47">
        <v>0.29688999999999999</v>
      </c>
      <c r="H25" s="47">
        <v>0.31875999999999999</v>
      </c>
      <c r="I25" s="47">
        <v>0.25068000000000001</v>
      </c>
      <c r="J25" s="47">
        <v>0.26401000000000002</v>
      </c>
      <c r="K25" s="47">
        <v>0.29718</v>
      </c>
      <c r="L25" s="47">
        <v>0.26183000000000001</v>
      </c>
      <c r="M25" s="47">
        <v>0.35708000000000001</v>
      </c>
      <c r="N25" s="47">
        <v>0.28048000000000001</v>
      </c>
      <c r="O25" s="47">
        <v>0.21684999999999999</v>
      </c>
      <c r="P25" s="47">
        <v>0.22548000000000001</v>
      </c>
      <c r="Q25" s="47">
        <v>0.18087</v>
      </c>
      <c r="R25" s="47">
        <v>0.17924999999999999</v>
      </c>
      <c r="S25" s="47">
        <v>3.3250000000000002E-2</v>
      </c>
      <c r="T25" s="47">
        <v>0.13924</v>
      </c>
      <c r="U25" s="47">
        <v>0.18881999999999999</v>
      </c>
      <c r="V25" s="47">
        <v>0.22216</v>
      </c>
      <c r="W25" s="47">
        <v>0</v>
      </c>
      <c r="X25" s="47">
        <v>0.18046000000000001</v>
      </c>
      <c r="Y25" s="47">
        <v>0.16203999999999999</v>
      </c>
      <c r="Z25" s="47">
        <v>0.12109</v>
      </c>
      <c r="AA25" s="47">
        <v>0.12436</v>
      </c>
      <c r="AB25" s="47">
        <v>0.14801</v>
      </c>
      <c r="AC25" s="47">
        <v>0.10723000000000001</v>
      </c>
      <c r="AD25" s="47">
        <v>0.13128000000000001</v>
      </c>
      <c r="AE25" s="47">
        <v>0.11917</v>
      </c>
      <c r="AF25" s="47">
        <v>0.10445</v>
      </c>
      <c r="AG25" s="47">
        <v>0.13735</v>
      </c>
      <c r="AH25" s="47">
        <v>0.21959999999999999</v>
      </c>
      <c r="AI25" s="47">
        <v>8.9260000000000006E-2</v>
      </c>
      <c r="AJ25" s="47">
        <v>0.13059000000000001</v>
      </c>
      <c r="AK25" s="47">
        <v>0.14979999999999999</v>
      </c>
    </row>
    <row r="26" spans="1:37">
      <c r="A26" s="94"/>
      <c r="B26" s="5" t="s">
        <v>46</v>
      </c>
      <c r="C26" s="47">
        <v>0.28067999999999999</v>
      </c>
      <c r="D26" s="47">
        <v>0.24759</v>
      </c>
      <c r="E26" s="47">
        <v>0.20363000000000001</v>
      </c>
      <c r="F26" s="47">
        <v>0.33398</v>
      </c>
      <c r="G26" s="47">
        <v>0.27372000000000002</v>
      </c>
      <c r="H26" s="47">
        <v>0.29037000000000002</v>
      </c>
      <c r="I26" s="47">
        <v>0.23974000000000001</v>
      </c>
      <c r="J26" s="47">
        <v>0.25123000000000001</v>
      </c>
      <c r="K26" s="47">
        <v>0.27916000000000002</v>
      </c>
      <c r="L26" s="47">
        <v>0.23660999999999999</v>
      </c>
      <c r="M26" s="47">
        <v>0.34567999999999999</v>
      </c>
      <c r="N26" s="47">
        <v>0.26884999999999998</v>
      </c>
      <c r="O26" s="47">
        <v>8.2890000000000005E-2</v>
      </c>
      <c r="P26" s="47">
        <v>0.10611</v>
      </c>
      <c r="Q26" s="47">
        <v>0.12612999999999999</v>
      </c>
      <c r="R26" s="47">
        <v>0.18076999999999999</v>
      </c>
      <c r="S26" s="47">
        <v>0.16047</v>
      </c>
      <c r="T26" s="47">
        <v>0.14596000000000001</v>
      </c>
      <c r="U26" s="47">
        <v>0.189</v>
      </c>
      <c r="V26" s="47">
        <v>0.11877</v>
      </c>
      <c r="W26" s="47">
        <v>0.1802</v>
      </c>
      <c r="X26" s="47">
        <v>0</v>
      </c>
      <c r="Y26" s="47">
        <v>0.16195000000000001</v>
      </c>
      <c r="Z26" s="47">
        <v>0.15140999999999999</v>
      </c>
      <c r="AA26" s="47">
        <v>0.15905</v>
      </c>
      <c r="AB26" s="47">
        <v>0.10390000000000001</v>
      </c>
      <c r="AC26" s="47">
        <v>0.15234</v>
      </c>
      <c r="AD26" s="47">
        <v>0.157</v>
      </c>
      <c r="AE26" s="47">
        <v>0.14709</v>
      </c>
      <c r="AF26" s="47">
        <v>0.10437</v>
      </c>
      <c r="AG26" s="47">
        <v>0.18454000000000001</v>
      </c>
      <c r="AH26" s="47">
        <v>0.17063</v>
      </c>
      <c r="AI26" s="47">
        <v>0.13102</v>
      </c>
      <c r="AJ26" s="47">
        <v>0.12249</v>
      </c>
      <c r="AK26" s="47">
        <v>0.13777</v>
      </c>
    </row>
    <row r="27" spans="1:37">
      <c r="A27" s="94"/>
      <c r="B27" s="5" t="s">
        <v>47</v>
      </c>
      <c r="C27" s="47">
        <v>0.29142000000000001</v>
      </c>
      <c r="D27" s="47">
        <v>0.26568999999999998</v>
      </c>
      <c r="E27" s="47">
        <v>0.19528000000000001</v>
      </c>
      <c r="F27" s="47">
        <v>0.33334000000000003</v>
      </c>
      <c r="G27" s="47">
        <v>0.28177000000000002</v>
      </c>
      <c r="H27" s="47">
        <v>0.31286000000000003</v>
      </c>
      <c r="I27" s="47">
        <v>0.22459000000000001</v>
      </c>
      <c r="J27" s="47">
        <v>0.25685999999999998</v>
      </c>
      <c r="K27" s="47">
        <v>0.29568</v>
      </c>
      <c r="L27" s="47">
        <v>0.24826000000000001</v>
      </c>
      <c r="M27" s="47">
        <v>0.34155000000000002</v>
      </c>
      <c r="N27" s="47">
        <v>0.25973000000000002</v>
      </c>
      <c r="O27" s="47">
        <v>0.2132</v>
      </c>
      <c r="P27" s="47">
        <v>0.22453000000000001</v>
      </c>
      <c r="Q27" s="47">
        <v>0.16583000000000001</v>
      </c>
      <c r="R27" s="47">
        <v>0.17035</v>
      </c>
      <c r="S27" s="47">
        <v>0.14080999999999999</v>
      </c>
      <c r="T27" s="47">
        <v>9.2319999999999999E-2</v>
      </c>
      <c r="U27" s="47">
        <v>0.19334000000000001</v>
      </c>
      <c r="V27" s="47">
        <v>0.22957</v>
      </c>
      <c r="W27" s="47">
        <v>0.16200999999999999</v>
      </c>
      <c r="X27" s="47">
        <v>0.15271000000000001</v>
      </c>
      <c r="Y27" s="47">
        <v>0</v>
      </c>
      <c r="Z27" s="47">
        <v>0.16355</v>
      </c>
      <c r="AA27" s="47">
        <v>0.15861</v>
      </c>
      <c r="AB27" s="47">
        <v>0.13034999999999999</v>
      </c>
      <c r="AC27" s="47">
        <v>0.15595000000000001</v>
      </c>
      <c r="AD27" s="47">
        <v>0.17088</v>
      </c>
      <c r="AE27" s="47">
        <v>0.15034</v>
      </c>
      <c r="AF27" s="47">
        <v>0.11511</v>
      </c>
      <c r="AG27" s="47">
        <v>0.16722000000000001</v>
      </c>
      <c r="AH27" s="47">
        <v>0.19409000000000001</v>
      </c>
      <c r="AI27" s="47">
        <v>0.13488</v>
      </c>
      <c r="AJ27" s="47">
        <v>0.10985</v>
      </c>
      <c r="AK27" s="47">
        <v>0.13134000000000001</v>
      </c>
    </row>
    <row r="28" spans="1:37">
      <c r="A28" s="89" t="s">
        <v>50</v>
      </c>
      <c r="B28" s="5" t="s">
        <v>49</v>
      </c>
      <c r="C28" s="47">
        <v>0.26715</v>
      </c>
      <c r="D28" s="47">
        <v>0.22796</v>
      </c>
      <c r="E28" s="47">
        <v>0.17799999999999999</v>
      </c>
      <c r="F28" s="47">
        <v>0.31675999999999999</v>
      </c>
      <c r="G28" s="47">
        <v>0.25469999999999998</v>
      </c>
      <c r="H28" s="47">
        <v>0.27549000000000001</v>
      </c>
      <c r="I28" s="47">
        <v>0.22561999999999999</v>
      </c>
      <c r="J28" s="47">
        <v>0.21534</v>
      </c>
      <c r="K28" s="47">
        <v>0.25141000000000002</v>
      </c>
      <c r="L28" s="47">
        <v>0.23144000000000001</v>
      </c>
      <c r="M28" s="47">
        <v>0.31537999999999999</v>
      </c>
      <c r="N28" s="47">
        <v>0.26622000000000001</v>
      </c>
      <c r="O28" s="47">
        <v>0.17812</v>
      </c>
      <c r="P28" s="47">
        <v>0.17129</v>
      </c>
      <c r="Q28" s="47">
        <v>0.15121000000000001</v>
      </c>
      <c r="R28" s="47">
        <v>0.15901999999999999</v>
      </c>
      <c r="S28" s="47">
        <v>0.12712000000000001</v>
      </c>
      <c r="T28" s="47">
        <v>0.11391</v>
      </c>
      <c r="U28" s="47">
        <v>0.17854999999999999</v>
      </c>
      <c r="V28" s="47">
        <v>0.16384000000000001</v>
      </c>
      <c r="W28" s="47">
        <v>0.13675999999999999</v>
      </c>
      <c r="X28" s="47">
        <v>0.15248999999999999</v>
      </c>
      <c r="Y28" s="47">
        <v>0.17136999999999999</v>
      </c>
      <c r="Z28" s="47">
        <v>0</v>
      </c>
      <c r="AA28" s="47">
        <v>7.5429999999999997E-2</v>
      </c>
      <c r="AB28" s="47">
        <v>0.10102</v>
      </c>
      <c r="AC28" s="47">
        <v>2.462E-2</v>
      </c>
      <c r="AD28" s="47">
        <v>4.3380000000000002E-2</v>
      </c>
      <c r="AE28" s="47">
        <v>3.2939999999999997E-2</v>
      </c>
      <c r="AF28" s="47">
        <v>5.8560000000000001E-2</v>
      </c>
      <c r="AG28" s="47">
        <v>8.5559999999999997E-2</v>
      </c>
      <c r="AH28" s="47">
        <v>0.14860999999999999</v>
      </c>
      <c r="AI28" s="47">
        <v>3.662E-2</v>
      </c>
      <c r="AJ28" s="47">
        <v>7.9460000000000003E-2</v>
      </c>
      <c r="AK28" s="47">
        <v>9.1310000000000002E-2</v>
      </c>
    </row>
    <row r="29" spans="1:37">
      <c r="A29" s="89"/>
      <c r="B29" s="5" t="s">
        <v>52</v>
      </c>
      <c r="C29" s="47">
        <v>0.26090000000000002</v>
      </c>
      <c r="D29" s="47">
        <v>0.22431999999999999</v>
      </c>
      <c r="E29" s="47">
        <v>0.15723999999999999</v>
      </c>
      <c r="F29" s="47">
        <v>0.30499999999999999</v>
      </c>
      <c r="G29" s="47">
        <v>0.25157000000000002</v>
      </c>
      <c r="H29" s="47">
        <v>0.27190999999999999</v>
      </c>
      <c r="I29" s="47">
        <v>0.21879000000000001</v>
      </c>
      <c r="J29" s="47">
        <v>0.21084</v>
      </c>
      <c r="K29" s="47">
        <v>0.24743000000000001</v>
      </c>
      <c r="L29" s="47">
        <v>0.2205</v>
      </c>
      <c r="M29" s="47">
        <v>0.31373000000000001</v>
      </c>
      <c r="N29" s="47">
        <v>0.25502999999999998</v>
      </c>
      <c r="O29" s="47">
        <v>0.19406000000000001</v>
      </c>
      <c r="P29" s="47">
        <v>0.17163</v>
      </c>
      <c r="Q29" s="47">
        <v>0.16358</v>
      </c>
      <c r="R29" s="47">
        <v>0.14781</v>
      </c>
      <c r="S29" s="47">
        <v>0.10143000000000001</v>
      </c>
      <c r="T29" s="47">
        <v>0.10884000000000001</v>
      </c>
      <c r="U29" s="47">
        <v>0.16061</v>
      </c>
      <c r="V29" s="47">
        <v>0.18819</v>
      </c>
      <c r="W29" s="47">
        <v>0.12486</v>
      </c>
      <c r="X29" s="47">
        <v>0.15418999999999999</v>
      </c>
      <c r="Y29" s="47">
        <v>0.16084000000000001</v>
      </c>
      <c r="Z29" s="47">
        <v>8.6360000000000006E-2</v>
      </c>
      <c r="AA29" s="47">
        <v>0</v>
      </c>
      <c r="AB29" s="47">
        <v>0.10043000000000001</v>
      </c>
      <c r="AC29" s="47">
        <v>5.8000000000000003E-2</v>
      </c>
      <c r="AD29" s="47">
        <v>5.7840000000000003E-2</v>
      </c>
      <c r="AE29" s="47">
        <v>7.5829999999999995E-2</v>
      </c>
      <c r="AF29" s="47">
        <v>2.6200000000000001E-2</v>
      </c>
      <c r="AG29" s="47">
        <v>9.5640000000000003E-2</v>
      </c>
      <c r="AH29" s="47">
        <v>0.11237999999999999</v>
      </c>
      <c r="AI29" s="47">
        <v>4.2200000000000001E-2</v>
      </c>
      <c r="AJ29" s="47">
        <v>6.0600000000000001E-2</v>
      </c>
      <c r="AK29" s="47">
        <v>8.9080000000000006E-2</v>
      </c>
    </row>
    <row r="30" spans="1:37">
      <c r="A30" s="89"/>
      <c r="B30" s="5" t="s">
        <v>53</v>
      </c>
      <c r="C30" s="47">
        <v>0.23133000000000001</v>
      </c>
      <c r="D30" s="47">
        <v>0.21135000000000001</v>
      </c>
      <c r="E30" s="47">
        <v>0.12075</v>
      </c>
      <c r="F30" s="47">
        <v>0.27887000000000001</v>
      </c>
      <c r="G30" s="47">
        <v>0.22708999999999999</v>
      </c>
      <c r="H30" s="47">
        <v>0.26129999999999998</v>
      </c>
      <c r="I30" s="47">
        <v>0.17027</v>
      </c>
      <c r="J30" s="47">
        <v>0.20588999999999999</v>
      </c>
      <c r="K30" s="47">
        <v>0.24737000000000001</v>
      </c>
      <c r="L30" s="47">
        <v>0.19939999999999999</v>
      </c>
      <c r="M30" s="47">
        <v>0.29366999999999999</v>
      </c>
      <c r="N30" s="47">
        <v>0.21707000000000001</v>
      </c>
      <c r="O30" s="47">
        <v>0.17992</v>
      </c>
      <c r="P30" s="47">
        <v>0.18057999999999999</v>
      </c>
      <c r="Q30" s="47">
        <v>0.13713</v>
      </c>
      <c r="R30" s="47">
        <v>0.10581</v>
      </c>
      <c r="S30" s="47">
        <v>0.14111000000000001</v>
      </c>
      <c r="T30" s="47">
        <v>0.11567</v>
      </c>
      <c r="U30" s="47">
        <v>0.1295</v>
      </c>
      <c r="V30" s="47">
        <v>0.17557</v>
      </c>
      <c r="W30" s="47">
        <v>0.16267999999999999</v>
      </c>
      <c r="X30" s="47">
        <v>0.11663999999999999</v>
      </c>
      <c r="Y30" s="47">
        <v>0.13364000000000001</v>
      </c>
      <c r="Z30" s="47">
        <v>0.13936000000000001</v>
      </c>
      <c r="AA30" s="47">
        <v>0.11959</v>
      </c>
      <c r="AB30" s="47">
        <v>0</v>
      </c>
      <c r="AC30" s="47">
        <v>9.6320000000000003E-2</v>
      </c>
      <c r="AD30" s="47">
        <v>0.10775</v>
      </c>
      <c r="AE30" s="47">
        <v>9.6519999999999995E-2</v>
      </c>
      <c r="AF30" s="47">
        <v>6.5460000000000004E-2</v>
      </c>
      <c r="AG30" s="47">
        <v>0.12199</v>
      </c>
      <c r="AH30" s="47">
        <v>0.13929</v>
      </c>
      <c r="AI30" s="47">
        <v>9.1289999999999996E-2</v>
      </c>
      <c r="AJ30" s="47">
        <v>3.6229999999999998E-2</v>
      </c>
      <c r="AK30" s="47">
        <v>6.3530000000000003E-2</v>
      </c>
    </row>
    <row r="31" spans="1:37">
      <c r="A31" s="89"/>
      <c r="B31" s="5" t="s">
        <v>237</v>
      </c>
      <c r="C31" s="47">
        <v>0.25929999999999997</v>
      </c>
      <c r="D31" s="47">
        <v>0.22259999999999999</v>
      </c>
      <c r="E31" s="47">
        <v>0.17469999999999999</v>
      </c>
      <c r="F31" s="47">
        <v>0.32951999999999998</v>
      </c>
      <c r="G31" s="47">
        <v>0.24490000000000001</v>
      </c>
      <c r="H31" s="47">
        <v>0.27085999999999999</v>
      </c>
      <c r="I31" s="47">
        <v>0.22355</v>
      </c>
      <c r="J31" s="47">
        <v>0.21307000000000001</v>
      </c>
      <c r="K31" s="47">
        <v>0.25575999999999999</v>
      </c>
      <c r="L31" s="47">
        <v>0.22062000000000001</v>
      </c>
      <c r="M31" s="47">
        <v>0.32474999999999998</v>
      </c>
      <c r="N31" s="47">
        <v>0.25991999999999998</v>
      </c>
      <c r="O31" s="47">
        <v>0.16483</v>
      </c>
      <c r="P31" s="47">
        <v>0.17025000000000001</v>
      </c>
      <c r="Q31" s="47">
        <v>0.12648999999999999</v>
      </c>
      <c r="R31" s="47">
        <v>0.14649000000000001</v>
      </c>
      <c r="S31" s="47">
        <v>0.10897</v>
      </c>
      <c r="T31" s="47">
        <v>0.10299</v>
      </c>
      <c r="U31" s="47">
        <v>0.16061</v>
      </c>
      <c r="V31" s="47">
        <v>0.15926999999999999</v>
      </c>
      <c r="W31" s="47">
        <v>0.12404999999999999</v>
      </c>
      <c r="X31" s="47">
        <v>0.14374999999999999</v>
      </c>
      <c r="Y31" s="47">
        <v>0.15210000000000001</v>
      </c>
      <c r="Z31" s="47">
        <v>2.317E-2</v>
      </c>
      <c r="AA31" s="47">
        <v>7.0610000000000006E-2</v>
      </c>
      <c r="AB31" s="47">
        <v>0.12504000000000001</v>
      </c>
      <c r="AC31" s="47">
        <v>0</v>
      </c>
      <c r="AD31" s="47">
        <v>-1.0149999999999999E-2</v>
      </c>
      <c r="AE31" s="47">
        <v>-1.7229999999999999E-2</v>
      </c>
      <c r="AF31" s="47">
        <v>4.342E-2</v>
      </c>
      <c r="AG31" s="47">
        <v>9.196E-2</v>
      </c>
      <c r="AH31" s="47">
        <v>0.13572999999999999</v>
      </c>
      <c r="AI31" s="47">
        <v>3.0450000000000001E-2</v>
      </c>
      <c r="AJ31" s="47">
        <v>6.3909999999999995E-2</v>
      </c>
      <c r="AK31" s="47">
        <v>7.2230000000000003E-2</v>
      </c>
    </row>
    <row r="32" spans="1:37">
      <c r="A32" s="89"/>
      <c r="B32" s="5" t="s">
        <v>238</v>
      </c>
      <c r="C32" s="47">
        <v>0.27293000000000001</v>
      </c>
      <c r="D32" s="47">
        <v>0.23421</v>
      </c>
      <c r="E32" s="47">
        <v>0.17899000000000001</v>
      </c>
      <c r="F32" s="47">
        <v>0.34949000000000002</v>
      </c>
      <c r="G32" s="47">
        <v>0.25653999999999999</v>
      </c>
      <c r="H32" s="47">
        <v>0.28582999999999997</v>
      </c>
      <c r="I32" s="47">
        <v>0.21557999999999999</v>
      </c>
      <c r="J32" s="47">
        <v>0.2233</v>
      </c>
      <c r="K32" s="47">
        <v>0.26945000000000002</v>
      </c>
      <c r="L32" s="47">
        <v>0.22242999999999999</v>
      </c>
      <c r="M32" s="47">
        <v>0.34993999999999997</v>
      </c>
      <c r="N32" s="47">
        <v>0.26418999999999998</v>
      </c>
      <c r="O32" s="47">
        <v>0.1827</v>
      </c>
      <c r="P32" s="47">
        <v>0.17585999999999999</v>
      </c>
      <c r="Q32" s="47">
        <v>0.14221</v>
      </c>
      <c r="R32" s="47">
        <v>0.15131</v>
      </c>
      <c r="S32" s="47">
        <v>0.12820000000000001</v>
      </c>
      <c r="T32" s="47">
        <v>0.10468</v>
      </c>
      <c r="U32" s="47">
        <v>0.16871</v>
      </c>
      <c r="V32" s="47">
        <v>0.16871</v>
      </c>
      <c r="W32" s="47">
        <v>0.14071</v>
      </c>
      <c r="X32" s="47">
        <v>0.15098</v>
      </c>
      <c r="Y32" s="47">
        <v>0.16372</v>
      </c>
      <c r="Z32" s="47">
        <v>5.0849999999999999E-2</v>
      </c>
      <c r="AA32" s="47">
        <v>6.6549999999999998E-2</v>
      </c>
      <c r="AB32" s="47">
        <v>0.12171</v>
      </c>
      <c r="AC32" s="47">
        <v>-8.3700000000000007E-3</v>
      </c>
      <c r="AD32" s="47">
        <v>0</v>
      </c>
      <c r="AE32" s="47">
        <v>6.0800000000000003E-3</v>
      </c>
      <c r="AF32" s="47">
        <v>4.7600000000000003E-2</v>
      </c>
      <c r="AG32" s="47">
        <v>0.1087</v>
      </c>
      <c r="AH32" s="47">
        <v>0.1386</v>
      </c>
      <c r="AI32" s="47">
        <v>6.0699999999999997E-2</v>
      </c>
      <c r="AJ32" s="47">
        <v>5.8160000000000003E-2</v>
      </c>
      <c r="AK32" s="47">
        <v>7.8049999999999994E-2</v>
      </c>
    </row>
    <row r="33" spans="1:37">
      <c r="A33" s="89"/>
      <c r="B33" s="5" t="s">
        <v>56</v>
      </c>
      <c r="C33" s="47">
        <v>0.22992000000000001</v>
      </c>
      <c r="D33" s="47">
        <v>0.19244</v>
      </c>
      <c r="E33" s="47">
        <v>0.13614000000000001</v>
      </c>
      <c r="F33" s="47">
        <v>0.28082000000000001</v>
      </c>
      <c r="G33" s="47">
        <v>0.22222</v>
      </c>
      <c r="H33" s="47">
        <v>0.23809</v>
      </c>
      <c r="I33" s="47">
        <v>0.20047000000000001</v>
      </c>
      <c r="J33" s="47">
        <v>0.18906000000000001</v>
      </c>
      <c r="K33" s="47">
        <v>0.22509000000000001</v>
      </c>
      <c r="L33" s="47">
        <v>0.19599</v>
      </c>
      <c r="M33" s="47">
        <v>0.29268</v>
      </c>
      <c r="N33" s="47">
        <v>0.23058000000000001</v>
      </c>
      <c r="O33" s="47">
        <v>0.15034</v>
      </c>
      <c r="P33" s="47">
        <v>0.15062999999999999</v>
      </c>
      <c r="Q33" s="47">
        <v>0.11951000000000001</v>
      </c>
      <c r="R33" s="47">
        <v>0.12792000000000001</v>
      </c>
      <c r="S33" s="47">
        <v>0.10872</v>
      </c>
      <c r="T33" s="47">
        <v>8.7249999999999994E-2</v>
      </c>
      <c r="U33" s="47">
        <v>0.1295</v>
      </c>
      <c r="V33" s="47">
        <v>0.13347999999999999</v>
      </c>
      <c r="W33" s="47">
        <v>0.12099</v>
      </c>
      <c r="X33" s="47">
        <v>0.12698999999999999</v>
      </c>
      <c r="Y33" s="47">
        <v>0.13758999999999999</v>
      </c>
      <c r="Z33" s="47">
        <v>3.1390000000000001E-2</v>
      </c>
      <c r="AA33" s="47">
        <v>7.2419999999999998E-2</v>
      </c>
      <c r="AB33" s="47">
        <v>9.8040000000000002E-2</v>
      </c>
      <c r="AC33" s="47">
        <v>-1.8970000000000001E-2</v>
      </c>
      <c r="AD33" s="47">
        <v>-1.8E-3</v>
      </c>
      <c r="AE33" s="47">
        <v>0</v>
      </c>
      <c r="AF33" s="47">
        <v>5.1400000000000001E-2</v>
      </c>
      <c r="AG33" s="47">
        <v>9.5149999999999998E-2</v>
      </c>
      <c r="AH33" s="47">
        <v>0.11967</v>
      </c>
      <c r="AI33" s="47">
        <v>4.7359999999999999E-2</v>
      </c>
      <c r="AJ33" s="47">
        <v>7.059E-2</v>
      </c>
      <c r="AK33" s="47">
        <v>7.2260000000000005E-2</v>
      </c>
    </row>
    <row r="34" spans="1:37">
      <c r="A34" s="89"/>
      <c r="B34" s="5" t="s">
        <v>57</v>
      </c>
      <c r="C34" s="47">
        <v>0.22309999999999999</v>
      </c>
      <c r="D34" s="47">
        <v>0.18537000000000001</v>
      </c>
      <c r="E34" s="47">
        <v>0.13666</v>
      </c>
      <c r="F34" s="47">
        <v>0.27526</v>
      </c>
      <c r="G34" s="47">
        <v>0.2127</v>
      </c>
      <c r="H34" s="47">
        <v>0.22833000000000001</v>
      </c>
      <c r="I34" s="47">
        <v>0.18386</v>
      </c>
      <c r="J34" s="47">
        <v>0.18179999999999999</v>
      </c>
      <c r="K34" s="47">
        <v>0.20843999999999999</v>
      </c>
      <c r="L34" s="47">
        <v>0.18642</v>
      </c>
      <c r="M34" s="47">
        <v>0.28140999999999999</v>
      </c>
      <c r="N34" s="47">
        <v>0.22028</v>
      </c>
      <c r="O34" s="47">
        <v>0.15326999999999999</v>
      </c>
      <c r="P34" s="47">
        <v>0.14482</v>
      </c>
      <c r="Q34" s="47">
        <v>0.12368</v>
      </c>
      <c r="R34" s="47">
        <v>0.12009</v>
      </c>
      <c r="S34" s="47">
        <v>8.1559999999999994E-2</v>
      </c>
      <c r="T34" s="47">
        <v>8.4360000000000004E-2</v>
      </c>
      <c r="U34" s="47">
        <v>0.13266</v>
      </c>
      <c r="V34" s="47">
        <v>0.14477000000000001</v>
      </c>
      <c r="W34" s="47">
        <v>9.6250000000000002E-2</v>
      </c>
      <c r="X34" s="47">
        <v>0.11765</v>
      </c>
      <c r="Y34" s="47">
        <v>0.13313</v>
      </c>
      <c r="Z34" s="47">
        <v>6.7100000000000007E-2</v>
      </c>
      <c r="AA34" s="47">
        <v>2.1909999999999999E-2</v>
      </c>
      <c r="AB34" s="47">
        <v>9.6909999999999996E-2</v>
      </c>
      <c r="AC34" s="47">
        <v>5.8520000000000003E-2</v>
      </c>
      <c r="AD34" s="47">
        <v>6.3200000000000006E-2</v>
      </c>
      <c r="AE34" s="47">
        <v>6.0179999999999997E-2</v>
      </c>
      <c r="AF34" s="47">
        <v>0</v>
      </c>
      <c r="AG34" s="47">
        <v>6.0789999999999997E-2</v>
      </c>
      <c r="AH34" s="47">
        <v>9.8949999999999996E-2</v>
      </c>
      <c r="AI34" s="47">
        <v>2.053E-2</v>
      </c>
      <c r="AJ34" s="47">
        <v>4.0849999999999997E-2</v>
      </c>
      <c r="AK34" s="47">
        <v>3.9620000000000002E-2</v>
      </c>
    </row>
    <row r="35" spans="1:37">
      <c r="A35" s="89"/>
      <c r="B35" s="5" t="s">
        <v>58</v>
      </c>
      <c r="C35" s="47">
        <v>0.26906000000000002</v>
      </c>
      <c r="D35" s="47">
        <v>0.23719999999999999</v>
      </c>
      <c r="E35" s="47">
        <v>0.16683999999999999</v>
      </c>
      <c r="F35" s="47">
        <v>0.32190000000000002</v>
      </c>
      <c r="G35" s="47">
        <v>0.25963999999999998</v>
      </c>
      <c r="H35" s="47">
        <v>0.28860999999999998</v>
      </c>
      <c r="I35" s="47">
        <v>0.21779000000000001</v>
      </c>
      <c r="J35" s="47">
        <v>0.22799</v>
      </c>
      <c r="K35" s="47">
        <v>0.27403</v>
      </c>
      <c r="L35" s="47">
        <v>0.2407</v>
      </c>
      <c r="M35" s="47">
        <v>0.33221000000000001</v>
      </c>
      <c r="N35" s="47">
        <v>0.24016999999999999</v>
      </c>
      <c r="O35" s="47">
        <v>0.21901999999999999</v>
      </c>
      <c r="P35" s="47">
        <v>0.21956000000000001</v>
      </c>
      <c r="Q35" s="47">
        <v>0.17580999999999999</v>
      </c>
      <c r="R35" s="47">
        <v>0.16769999999999999</v>
      </c>
      <c r="S35" s="47">
        <v>0.14430000000000001</v>
      </c>
      <c r="T35" s="47">
        <v>0.12938</v>
      </c>
      <c r="U35" s="47">
        <v>0.17510000000000001</v>
      </c>
      <c r="V35" s="47">
        <v>0.20993999999999999</v>
      </c>
      <c r="W35" s="47">
        <v>0.16324</v>
      </c>
      <c r="X35" s="47">
        <v>0.17544000000000001</v>
      </c>
      <c r="Y35" s="47">
        <v>0.16619999999999999</v>
      </c>
      <c r="Z35" s="47">
        <v>9.0910000000000005E-2</v>
      </c>
      <c r="AA35" s="47">
        <v>9.6479999999999996E-2</v>
      </c>
      <c r="AB35" s="47">
        <v>0.12687999999999999</v>
      </c>
      <c r="AC35" s="47">
        <v>8.9410000000000003E-2</v>
      </c>
      <c r="AD35" s="47">
        <v>9.7949999999999995E-2</v>
      </c>
      <c r="AE35" s="47">
        <v>7.8439999999999996E-2</v>
      </c>
      <c r="AF35" s="47">
        <v>8.5519999999999999E-2</v>
      </c>
      <c r="AG35" s="47">
        <v>0</v>
      </c>
      <c r="AH35" s="47">
        <v>0.16017999999999999</v>
      </c>
      <c r="AI35" s="47">
        <v>6.9809999999999997E-2</v>
      </c>
      <c r="AJ35" s="47">
        <v>8.7830000000000005E-2</v>
      </c>
      <c r="AK35" s="47">
        <v>0.10328</v>
      </c>
    </row>
    <row r="36" spans="1:37">
      <c r="A36" s="89"/>
      <c r="B36" s="5" t="s">
        <v>59</v>
      </c>
      <c r="C36" s="47">
        <v>0.28653000000000001</v>
      </c>
      <c r="D36" s="47">
        <v>0.26302999999999999</v>
      </c>
      <c r="E36" s="47">
        <v>0.18940000000000001</v>
      </c>
      <c r="F36" s="47">
        <v>0.34355999999999998</v>
      </c>
      <c r="G36" s="47">
        <v>0.27886</v>
      </c>
      <c r="H36" s="47">
        <v>0.30947000000000002</v>
      </c>
      <c r="I36" s="47">
        <v>0.23799999999999999</v>
      </c>
      <c r="J36" s="47">
        <v>0.25363999999999998</v>
      </c>
      <c r="K36" s="47">
        <v>0.29754000000000003</v>
      </c>
      <c r="L36" s="47">
        <v>0.25436999999999999</v>
      </c>
      <c r="M36" s="47">
        <v>0.34622999999999998</v>
      </c>
      <c r="N36" s="47">
        <v>0.27705999999999997</v>
      </c>
      <c r="O36" s="47">
        <v>0.21289</v>
      </c>
      <c r="P36" s="47">
        <v>0.20351</v>
      </c>
      <c r="Q36" s="47">
        <v>0.18701000000000001</v>
      </c>
      <c r="R36" s="47">
        <v>0.18260000000000001</v>
      </c>
      <c r="S36" s="47">
        <v>0.18384</v>
      </c>
      <c r="T36" s="47">
        <v>0.1472</v>
      </c>
      <c r="U36" s="47">
        <v>0.19461000000000001</v>
      </c>
      <c r="V36" s="47">
        <v>0.23233999999999999</v>
      </c>
      <c r="W36" s="47">
        <v>0.20721999999999999</v>
      </c>
      <c r="X36" s="47">
        <v>0.16037999999999999</v>
      </c>
      <c r="Y36" s="47">
        <v>0.17702999999999999</v>
      </c>
      <c r="Z36" s="47">
        <v>0.15239</v>
      </c>
      <c r="AA36" s="47">
        <v>0.11384</v>
      </c>
      <c r="AB36" s="47">
        <v>0.12211</v>
      </c>
      <c r="AC36" s="47">
        <v>0.13153999999999999</v>
      </c>
      <c r="AD36" s="47">
        <v>0.13095999999999999</v>
      </c>
      <c r="AE36" s="47">
        <v>0.10809000000000001</v>
      </c>
      <c r="AF36" s="47">
        <v>0.11536</v>
      </c>
      <c r="AG36" s="47">
        <v>0.13338</v>
      </c>
      <c r="AH36" s="47">
        <v>0</v>
      </c>
      <c r="AI36" s="47">
        <v>0.11805</v>
      </c>
      <c r="AJ36" s="47">
        <v>8.7739999999999999E-2</v>
      </c>
      <c r="AK36" s="47">
        <v>0.12249</v>
      </c>
    </row>
    <row r="37" spans="1:37">
      <c r="A37" s="89"/>
      <c r="B37" s="5" t="s">
        <v>60</v>
      </c>
      <c r="C37" s="47">
        <v>0.23694999999999999</v>
      </c>
      <c r="D37" s="47">
        <v>0.20155999999999999</v>
      </c>
      <c r="E37" s="47">
        <v>0.13757</v>
      </c>
      <c r="F37" s="47">
        <v>0.28004000000000001</v>
      </c>
      <c r="G37" s="47">
        <v>0.22767999999999999</v>
      </c>
      <c r="H37" s="47">
        <v>0.24989</v>
      </c>
      <c r="I37" s="47">
        <v>0.19738</v>
      </c>
      <c r="J37" s="47">
        <v>0.19342999999999999</v>
      </c>
      <c r="K37" s="47">
        <v>0.22875000000000001</v>
      </c>
      <c r="L37" s="47">
        <v>0.19836000000000001</v>
      </c>
      <c r="M37" s="47">
        <v>0.28898000000000001</v>
      </c>
      <c r="N37" s="47">
        <v>0.22638</v>
      </c>
      <c r="O37" s="47">
        <v>0.16683999999999999</v>
      </c>
      <c r="P37" s="47">
        <v>0.16471</v>
      </c>
      <c r="Q37" s="47">
        <v>0.12609000000000001</v>
      </c>
      <c r="R37" s="47">
        <v>0.12526000000000001</v>
      </c>
      <c r="S37" s="47">
        <v>8.7050000000000002E-2</v>
      </c>
      <c r="T37" s="47">
        <v>8.1860000000000002E-2</v>
      </c>
      <c r="U37" s="47">
        <v>0.14115</v>
      </c>
      <c r="V37" s="47">
        <v>0.16471</v>
      </c>
      <c r="W37" s="47">
        <v>8.9810000000000001E-2</v>
      </c>
      <c r="X37" s="47">
        <v>0.12114</v>
      </c>
      <c r="Y37" s="47">
        <v>0.12753</v>
      </c>
      <c r="Z37" s="47">
        <v>4.0039999999999999E-2</v>
      </c>
      <c r="AA37" s="47">
        <v>3.4009999999999999E-2</v>
      </c>
      <c r="AB37" s="47">
        <v>9.8820000000000005E-2</v>
      </c>
      <c r="AC37" s="47">
        <v>3.0380000000000001E-2</v>
      </c>
      <c r="AD37" s="47">
        <v>5.006E-2</v>
      </c>
      <c r="AE37" s="47">
        <v>3.4189999999999998E-2</v>
      </c>
      <c r="AF37" s="47">
        <v>2.198E-2</v>
      </c>
      <c r="AG37" s="47">
        <v>6.055E-2</v>
      </c>
      <c r="AH37" s="47">
        <v>0.10802</v>
      </c>
      <c r="AI37" s="47">
        <v>0</v>
      </c>
      <c r="AJ37" s="47">
        <v>6.8610000000000004E-2</v>
      </c>
      <c r="AK37" s="47">
        <v>7.3779999999999998E-2</v>
      </c>
    </row>
    <row r="38" spans="1:37">
      <c r="A38" s="89"/>
      <c r="B38" s="5" t="s">
        <v>61</v>
      </c>
      <c r="C38" s="47">
        <v>0.19719999999999999</v>
      </c>
      <c r="D38" s="47">
        <v>0.17487</v>
      </c>
      <c r="E38" s="47">
        <v>0.10514</v>
      </c>
      <c r="F38" s="47">
        <v>0.24884000000000001</v>
      </c>
      <c r="G38" s="47">
        <v>0.18622</v>
      </c>
      <c r="H38" s="47">
        <v>0.21814</v>
      </c>
      <c r="I38" s="47">
        <v>0.14546999999999999</v>
      </c>
      <c r="J38" s="47">
        <v>0.16345000000000001</v>
      </c>
      <c r="K38" s="47">
        <v>0.20551</v>
      </c>
      <c r="L38" s="47">
        <v>0.16667999999999999</v>
      </c>
      <c r="M38" s="47">
        <v>0.23991000000000001</v>
      </c>
      <c r="N38" s="47">
        <v>0.18840999999999999</v>
      </c>
      <c r="O38" s="47">
        <v>0.17579</v>
      </c>
      <c r="P38" s="47">
        <v>0.16561000000000001</v>
      </c>
      <c r="Q38" s="47">
        <v>0.13453999999999999</v>
      </c>
      <c r="R38" s="47">
        <v>0.10782</v>
      </c>
      <c r="S38" s="47">
        <v>0.10378</v>
      </c>
      <c r="T38" s="47">
        <v>7.4889999999999998E-2</v>
      </c>
      <c r="U38" s="47">
        <v>0.10824</v>
      </c>
      <c r="V38" s="47">
        <v>0.16374</v>
      </c>
      <c r="W38" s="47">
        <v>0.13458000000000001</v>
      </c>
      <c r="X38" s="47">
        <v>0.11427</v>
      </c>
      <c r="Y38" s="47">
        <v>0.10697</v>
      </c>
      <c r="Z38" s="47">
        <v>9.511E-2</v>
      </c>
      <c r="AA38" s="47">
        <v>7.3550000000000004E-2</v>
      </c>
      <c r="AB38" s="47">
        <v>4.1660000000000003E-2</v>
      </c>
      <c r="AC38" s="47">
        <v>7.3270000000000002E-2</v>
      </c>
      <c r="AD38" s="47">
        <v>6.6170000000000007E-2</v>
      </c>
      <c r="AE38" s="47">
        <v>6.8930000000000005E-2</v>
      </c>
      <c r="AF38" s="47">
        <v>6.1490000000000003E-2</v>
      </c>
      <c r="AG38" s="47">
        <v>8.6819999999999994E-2</v>
      </c>
      <c r="AH38" s="47">
        <v>6.3289999999999999E-2</v>
      </c>
      <c r="AI38" s="47">
        <v>6.7729999999999999E-2</v>
      </c>
      <c r="AJ38" s="47">
        <v>0</v>
      </c>
      <c r="AK38" s="47">
        <v>1.9060000000000001E-2</v>
      </c>
    </row>
    <row r="39" spans="1:37">
      <c r="A39" s="89"/>
      <c r="B39" s="5" t="s">
        <v>62</v>
      </c>
      <c r="C39" s="47">
        <v>0.21858</v>
      </c>
      <c r="D39" s="47">
        <v>0.19267000000000001</v>
      </c>
      <c r="E39" s="47">
        <v>0.12734999999999999</v>
      </c>
      <c r="F39" s="47">
        <v>0.28409000000000001</v>
      </c>
      <c r="G39" s="47">
        <v>0.20380000000000001</v>
      </c>
      <c r="H39" s="47">
        <v>0.23574999999999999</v>
      </c>
      <c r="I39" s="47">
        <v>0.16696</v>
      </c>
      <c r="J39" s="47">
        <v>0.19156000000000001</v>
      </c>
      <c r="K39" s="47">
        <v>0.23344000000000001</v>
      </c>
      <c r="L39" s="47">
        <v>0.19436</v>
      </c>
      <c r="M39" s="47">
        <v>0.27015</v>
      </c>
      <c r="N39" s="47">
        <v>0.21554999999999999</v>
      </c>
      <c r="O39" s="47">
        <v>0.20446</v>
      </c>
      <c r="P39" s="47">
        <v>0.20502000000000001</v>
      </c>
      <c r="Q39" s="47">
        <v>0.16128000000000001</v>
      </c>
      <c r="R39" s="47">
        <v>0.13203000000000001</v>
      </c>
      <c r="S39" s="47">
        <v>0.14552000000000001</v>
      </c>
      <c r="T39" s="47">
        <v>0.11144999999999999</v>
      </c>
      <c r="U39" s="47">
        <v>0.13536000000000001</v>
      </c>
      <c r="V39" s="47">
        <v>0.18643000000000001</v>
      </c>
      <c r="W39" s="47">
        <v>0.16377</v>
      </c>
      <c r="X39" s="47">
        <v>0.14005000000000001</v>
      </c>
      <c r="Y39" s="47">
        <v>0.13957</v>
      </c>
      <c r="Z39" s="47">
        <v>0.1166</v>
      </c>
      <c r="AA39" s="47">
        <v>0.10749</v>
      </c>
      <c r="AB39" s="47">
        <v>6.8239999999999995E-2</v>
      </c>
      <c r="AC39" s="47">
        <v>9.1630000000000003E-2</v>
      </c>
      <c r="AD39" s="47">
        <v>9.5560000000000006E-2</v>
      </c>
      <c r="AE39" s="47">
        <v>8.0210000000000004E-2</v>
      </c>
      <c r="AF39" s="47">
        <v>7.5689999999999993E-2</v>
      </c>
      <c r="AG39" s="47">
        <v>0.10526000000000001</v>
      </c>
      <c r="AH39" s="47">
        <v>0.11015</v>
      </c>
      <c r="AI39" s="47">
        <v>8.1439999999999999E-2</v>
      </c>
      <c r="AJ39" s="47">
        <v>1.366E-2</v>
      </c>
      <c r="AK39" s="47">
        <v>0</v>
      </c>
    </row>
  </sheetData>
  <mergeCells count="6">
    <mergeCell ref="A28:A39"/>
    <mergeCell ref="C3:N3"/>
    <mergeCell ref="O3:Y3"/>
    <mergeCell ref="Z3:AK3"/>
    <mergeCell ref="A5:A16"/>
    <mergeCell ref="A17:A2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S1_pop_var</vt:lpstr>
      <vt:lpstr>S2 BS11 &amp; CR</vt:lpstr>
      <vt:lpstr>S3_sims</vt:lpstr>
      <vt:lpstr>S4_sel</vt:lpstr>
      <vt:lpstr>S5_seq_div</vt:lpstr>
      <vt:lpstr>S6_all_sharing</vt:lpstr>
      <vt:lpstr>S7_MeanFst</vt:lpstr>
      <vt:lpstr>S8_Fst_BS11CR</vt:lpstr>
      <vt:lpstr>S9_Fst_MHC</vt:lpstr>
      <vt:lpstr>S10_Fst_TAP1</vt:lpstr>
      <vt:lpstr>S11_dxy_RND</vt:lpstr>
      <vt:lpstr>S12_sim_res</vt:lpstr>
      <vt:lpstr>S13_MHC_primers</vt:lpstr>
      <vt:lpstr>S14_TAP1_primers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</dc:creator>
  <dc:description/>
  <cp:lastModifiedBy>WB</cp:lastModifiedBy>
  <cp:revision>3</cp:revision>
  <dcterms:created xsi:type="dcterms:W3CDTF">2017-01-20T09:26:45Z</dcterms:created>
  <dcterms:modified xsi:type="dcterms:W3CDTF">2018-07-18T05:26:14Z</dcterms:modified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